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"/>
    </mc:Choice>
  </mc:AlternateContent>
  <bookViews>
    <workbookView xWindow="0" yWindow="0" windowWidth="17970" windowHeight="5430"/>
  </bookViews>
  <sheets>
    <sheet name="ГОДИШЕН ОТЧЕТ 2024" sheetId="1" r:id="rId1"/>
  </sheets>
  <definedNames>
    <definedName name="_xlnm._FilterDatabase" localSheetId="0" hidden="1">'ГОДИШЕН ОТЧЕТ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4" i="1" l="1"/>
  <c r="B129" i="1"/>
  <c r="B127" i="1"/>
  <c r="B121" i="1"/>
  <c r="B112" i="1"/>
  <c r="B103" i="1"/>
  <c r="B96" i="1"/>
  <c r="B88" i="1"/>
  <c r="B82" i="1"/>
  <c r="B78" i="1"/>
  <c r="B71" i="1"/>
  <c r="B58" i="1"/>
  <c r="B47" i="1"/>
  <c r="B39" i="1"/>
  <c r="B143" i="1" s="1"/>
  <c r="AS10" i="1"/>
  <c r="J31" i="1" l="1"/>
  <c r="H31" i="1"/>
  <c r="G31" i="1"/>
  <c r="B31" i="1"/>
  <c r="M31" i="1"/>
  <c r="L31" i="1"/>
  <c r="K31" i="1"/>
  <c r="I31" i="1"/>
  <c r="F31" i="1"/>
  <c r="E31" i="1"/>
  <c r="D31" i="1"/>
  <c r="C31" i="1"/>
  <c r="AL10" i="1"/>
  <c r="V10" i="1"/>
  <c r="F10" i="1"/>
  <c r="AP10" i="1"/>
  <c r="AN10" i="1"/>
  <c r="AM10" i="1"/>
  <c r="AK10" i="1"/>
  <c r="AH10" i="1"/>
  <c r="AF10" i="1"/>
  <c r="AE10" i="1"/>
  <c r="Z10" i="1"/>
  <c r="X10" i="1"/>
  <c r="W10" i="1"/>
  <c r="R10" i="1"/>
  <c r="P10" i="1"/>
  <c r="O10" i="1"/>
  <c r="J10" i="1"/>
  <c r="H10" i="1"/>
  <c r="G10" i="1"/>
  <c r="B10" i="1"/>
  <c r="AQ10" i="1"/>
  <c r="AO10" i="1"/>
  <c r="AI10" i="1"/>
  <c r="AG10" i="1"/>
  <c r="AC10" i="1"/>
  <c r="AB10" i="1"/>
  <c r="AA10" i="1"/>
  <c r="Y10" i="1"/>
  <c r="U10" i="1"/>
  <c r="Q10" i="1"/>
  <c r="L10" i="1"/>
  <c r="K10" i="1"/>
  <c r="I10" i="1"/>
  <c r="E10" i="1"/>
  <c r="D10" i="1"/>
  <c r="C10" i="1"/>
  <c r="M10" i="1" l="1"/>
  <c r="S10" i="1"/>
  <c r="T10" i="1"/>
  <c r="AJ10" i="1"/>
  <c r="N10" i="1"/>
  <c r="AD10" i="1"/>
</calcChain>
</file>

<file path=xl/sharedStrings.xml><?xml version="1.0" encoding="utf-8"?>
<sst xmlns="http://schemas.openxmlformats.org/spreadsheetml/2006/main" count="226" uniqueCount="178">
  <si>
    <t>О Т Ч Е Т</t>
  </si>
  <si>
    <t xml:space="preserve"> АУАН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</si>
  <si>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</si>
  <si>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</si>
  <si>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</si>
  <si>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</si>
  <si>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</si>
  <si>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</si>
  <si>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</si>
  <si>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</si>
  <si>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</si>
  <si>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</si>
  <si>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</si>
  <si>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</si>
  <si>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</si>
  <si>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</si>
  <si>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</si>
  <si>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</si>
  <si>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</si>
  <si>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</si>
  <si>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</si>
  <si>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</si>
  <si>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</si>
  <si>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</si>
  <si>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</si>
  <si>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</si>
  <si>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</si>
  <si>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</si>
  <si>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</si>
  <si>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</si>
  <si>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</si>
  <si>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</si>
  <si>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</si>
  <si>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Община Димитровград</t>
  </si>
  <si>
    <t>РИОСВ Благоевград</t>
  </si>
  <si>
    <t>Община Благоевград</t>
  </si>
  <si>
    <t>Община Петрич</t>
  </si>
  <si>
    <t>Община Разлог</t>
  </si>
  <si>
    <t>Община Сандански</t>
  </si>
  <si>
    <t>РИОСВ Бургас</t>
  </si>
  <si>
    <t>Община Бургас</t>
  </si>
  <si>
    <t>Община Карнобат</t>
  </si>
  <si>
    <t>Община Несебър</t>
  </si>
  <si>
    <t>Община Поморие</t>
  </si>
  <si>
    <t>Община Созопол</t>
  </si>
  <si>
    <t>Община Средец</t>
  </si>
  <si>
    <t>Община Сунгурларе</t>
  </si>
  <si>
    <t>РИОСВ Варна</t>
  </si>
  <si>
    <t>Община Аксаково</t>
  </si>
  <si>
    <t>Община Балчик</t>
  </si>
  <si>
    <t>Община Варна</t>
  </si>
  <si>
    <t>Община Девня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</si>
  <si>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</si>
  <si>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</si>
  <si>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</si>
  <si>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</si>
  <si>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</si>
  <si>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</si>
  <si>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</si>
  <si>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</si>
  <si>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</si>
  <si>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</si>
  <si>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</si>
  <si>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</si>
  <si>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</si>
  <si>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</si>
  <si>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</si>
  <si>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</si>
  <si>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</si>
  <si>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</si>
  <si>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</si>
  <si>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</si>
  <si>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</si>
  <si>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</si>
  <si>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Лом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</si>
  <si>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</si>
  <si>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</si>
  <si>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</si>
  <si>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</si>
  <si>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</si>
  <si>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</si>
  <si>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</si>
  <si>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</si>
  <si>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</si>
  <si>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</si>
  <si>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</si>
  <si>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</si>
  <si>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</si>
  <si>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</si>
  <si>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</si>
  <si>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</si>
  <si>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</si>
  <si>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</si>
  <si>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</si>
  <si>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</si>
  <si>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</si>
  <si>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</si>
  <si>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</si>
  <si>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</si>
  <si>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</si>
  <si>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</si>
  <si>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</si>
  <si>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</si>
  <si>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</si>
  <si>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</si>
  <si>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</si>
  <si>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</si>
  <si>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</si>
  <si>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</si>
  <si>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</si>
  <si>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Ст. Загора</t>
  </si>
  <si>
    <t>РИОСВ Хасково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</si>
  <si>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</si>
  <si>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</si>
  <si>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</si>
  <si>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</si>
  <si>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</si>
  <si>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</si>
  <si>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</si>
  <si>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</si>
  <si>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</si>
  <si>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</si>
  <si>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</si>
  <si>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</si>
  <si>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</si>
  <si>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Годишен отчет за 2024 г.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</si>
  <si>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</si>
  <si>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</si>
  <si>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</si>
  <si>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</si>
  <si>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</si>
  <si>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</si>
  <si>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</si>
  <si>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</si>
  <si>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</si>
  <si>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</si>
  <si>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</si>
  <si>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</si>
  <si>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</si>
  <si>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</si>
  <si>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</si>
  <si>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</si>
  <si>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</si>
  <si>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</si>
  <si>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</si>
  <si>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</si>
  <si>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>СЪБРАНИ СУМИ ОТ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</si>
  <si>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</si>
  <si>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</si>
  <si>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</si>
  <si>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</si>
  <si>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</si>
  <si>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</si>
  <si>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</si>
  <si>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</si>
  <si>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</si>
  <si>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</si>
  <si>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</si>
  <si>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 xml:space="preserve">ОБЩО </t>
  </si>
  <si>
    <t>НАЛОЖЕНИ ТЕКУЩИ САНКЦИИ - НП</t>
  </si>
  <si>
    <t>НАЛОЖЕНИ ЕДНОКРАТНИ САНКЦИИ - НП</t>
  </si>
  <si>
    <t>БРОЙ ИЗДАДЕНИ ЗАПОВЕДИ ЗА ПРОМЯНА НА НАЛОЖЕНИ САНКЦИИ</t>
  </si>
  <si>
    <t>СЪБРАНИ СУМИ</t>
  </si>
  <si>
    <t xml:space="preserve">3. Преведени суми от наложени санкции по чл. 69 и сл. от ЗООС </t>
  </si>
  <si>
    <t>Община Гърмен</t>
  </si>
  <si>
    <t>Община Кочериново</t>
  </si>
  <si>
    <t>Община Симитли</t>
  </si>
  <si>
    <t>Община Айтос</t>
  </si>
  <si>
    <t>Община Камено</t>
  </si>
  <si>
    <t>Община М.Търново</t>
  </si>
  <si>
    <t>Община Ветрино</t>
  </si>
  <si>
    <t>Община Генерал Тошево</t>
  </si>
  <si>
    <t>Община Ловеч</t>
  </si>
  <si>
    <t>Община Червен бряг</t>
  </si>
  <si>
    <t>Община Златица</t>
  </si>
  <si>
    <t>Община Пирдоп</t>
  </si>
  <si>
    <t>Община Стара Загора</t>
  </si>
  <si>
    <t>Община Опака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</si>
</sst>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4" fontId="10" fillId="0" borderId="0" xfId="0" applyNumberFormat="1" applyFont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14" fillId="0" borderId="0" xfId="0" applyFont="1" applyFill="1" applyBorder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6" xfId="0" applyFont="1" applyBorder="1" applyProtection="1">
      <protection locked="0"/>
    </xf>
    <xf numFmtId="0" fontId="14" fillId="0" borderId="21" xfId="0" applyFont="1" applyBorder="1" applyProtection="1"/>
    <xf numFmtId="0" fontId="14" fillId="0" borderId="21" xfId="0" applyFont="1" applyBorder="1" applyProtection="1">
      <protection locked="0"/>
    </xf>
    <xf numFmtId="0" fontId="14" fillId="0" borderId="6" xfId="0" applyFont="1" applyBorder="1" applyProtection="1"/>
    <xf numFmtId="4" fontId="14" fillId="0" borderId="21" xfId="0" applyNumberFormat="1" applyFont="1" applyBorder="1" applyAlignment="1" applyProtection="1">
      <alignment horizontal="right"/>
    </xf>
    <xf numFmtId="0" fontId="19" fillId="0" borderId="21" xfId="0" applyFont="1" applyBorder="1"/>
    <xf numFmtId="0" fontId="14" fillId="0" borderId="21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Continuous"/>
    </xf>
    <xf numFmtId="0" fontId="12" fillId="0" borderId="1" xfId="0" applyFont="1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0" fontId="11" fillId="2" borderId="5" xfId="0" applyFont="1" applyFill="1" applyBorder="1" applyAlignment="1"/>
    <xf numFmtId="3" fontId="10" fillId="2" borderId="1" xfId="0" applyNumberFormat="1" applyFont="1" applyFill="1" applyBorder="1" applyAlignment="1" applyProtection="1">
      <alignment horizontal="center" vertical="center"/>
    </xf>
    <xf numFmtId="3" fontId="10" fillId="2" borderId="7" xfId="0" applyNumberFormat="1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horizontal="center"/>
    </xf>
    <xf numFmtId="4" fontId="10" fillId="2" borderId="1" xfId="0" applyNumberFormat="1" applyFont="1" applyFill="1" applyBorder="1" applyAlignment="1" applyProtection="1">
      <alignment horizontal="right"/>
    </xf>
    <xf numFmtId="3" fontId="10" fillId="2" borderId="7" xfId="0" applyNumberFormat="1" applyFont="1" applyFill="1" applyBorder="1" applyAlignment="1" applyProtection="1">
      <alignment horizontal="center"/>
    </xf>
    <xf numFmtId="4" fontId="10" fillId="2" borderId="7" xfId="0" applyNumberFormat="1" applyFont="1" applyFill="1" applyBorder="1" applyAlignment="1" applyProtection="1">
      <alignment horizontal="right"/>
    </xf>
    <xf numFmtId="4" fontId="10" fillId="2" borderId="8" xfId="0" applyNumberFormat="1" applyFont="1" applyFill="1" applyBorder="1" applyAlignment="1" applyProtection="1">
      <alignment horizontal="right" vertical="center"/>
    </xf>
    <xf numFmtId="3" fontId="10" fillId="2" borderId="8" xfId="0" applyNumberFormat="1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right" vertical="center"/>
    </xf>
    <xf numFmtId="3" fontId="10" fillId="2" borderId="8" xfId="0" applyNumberFormat="1" applyFont="1" applyFill="1" applyBorder="1" applyAlignment="1" applyProtection="1">
      <alignment horizontal="center"/>
    </xf>
    <xf numFmtId="4" fontId="10" fillId="2" borderId="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 vertical="center"/>
    </xf>
    <xf numFmtId="3" fontId="10" fillId="0" borderId="10" xfId="0" applyNumberFormat="1" applyFont="1" applyFill="1" applyBorder="1" applyAlignment="1" applyProtection="1">
      <alignment horizontal="center" vertical="center"/>
    </xf>
    <xf numFmtId="4" fontId="10" fillId="0" borderId="10" xfId="0" applyNumberFormat="1" applyFont="1" applyFill="1" applyBorder="1" applyAlignment="1" applyProtection="1">
      <alignment horizontal="right" vertical="center"/>
    </xf>
    <xf numFmtId="3" fontId="13" fillId="0" borderId="10" xfId="0" applyNumberFormat="1" applyFont="1" applyFill="1" applyBorder="1" applyAlignment="1" applyProtection="1">
      <alignment horizontal="center"/>
    </xf>
    <xf numFmtId="4" fontId="13" fillId="0" borderId="10" xfId="0" applyNumberFormat="1" applyFont="1" applyFill="1" applyBorder="1" applyAlignment="1" applyProtection="1">
      <alignment horizontal="right"/>
    </xf>
    <xf numFmtId="3" fontId="10" fillId="0" borderId="10" xfId="0" applyNumberFormat="1" applyFont="1" applyFill="1" applyBorder="1" applyAlignment="1" applyProtection="1">
      <alignment horizontal="center"/>
    </xf>
    <xf numFmtId="4" fontId="10" fillId="0" borderId="10" xfId="0" applyNumberFormat="1" applyFont="1" applyFill="1" applyBorder="1" applyAlignment="1" applyProtection="1">
      <alignment horizontal="right"/>
    </xf>
    <xf numFmtId="3" fontId="13" fillId="0" borderId="10" xfId="0" applyNumberFormat="1" applyFont="1" applyFill="1" applyBorder="1" applyAlignment="1" applyProtection="1">
      <alignment horizontal="center" vertical="center"/>
    </xf>
    <xf numFmtId="4" fontId="13" fillId="0" borderId="10" xfId="0" applyNumberFormat="1" applyFont="1" applyFill="1" applyBorder="1" applyAlignment="1" applyProtection="1">
      <alignment horizontal="right" vertical="center"/>
    </xf>
    <xf numFmtId="3" fontId="13" fillId="0" borderId="11" xfId="0" applyNumberFormat="1" applyFont="1" applyFill="1" applyBorder="1" applyAlignment="1" applyProtection="1">
      <alignment horizontal="center" vertical="center"/>
    </xf>
    <xf numFmtId="4" fontId="13" fillId="0" borderId="24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center" vertical="center"/>
    </xf>
    <xf numFmtId="4" fontId="13" fillId="0" borderId="24" xfId="0" applyNumberFormat="1" applyFont="1" applyFill="1" applyBorder="1" applyAlignment="1" applyProtection="1">
      <alignment horizontal="right"/>
    </xf>
    <xf numFmtId="3" fontId="13" fillId="0" borderId="24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/>
    <xf numFmtId="3" fontId="10" fillId="0" borderId="12" xfId="0" applyNumberFormat="1" applyFont="1" applyFill="1" applyBorder="1" applyAlignment="1" applyProtection="1">
      <alignment horizontal="center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3" fontId="13" fillId="0" borderId="12" xfId="0" applyNumberFormat="1" applyFont="1" applyFill="1" applyBorder="1" applyAlignment="1" applyProtection="1">
      <alignment horizontal="center"/>
    </xf>
    <xf numFmtId="4" fontId="13" fillId="0" borderId="12" xfId="0" applyNumberFormat="1" applyFont="1" applyFill="1" applyBorder="1" applyAlignment="1" applyProtection="1">
      <alignment horizontal="right"/>
    </xf>
    <xf numFmtId="3" fontId="10" fillId="0" borderId="12" xfId="0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right"/>
    </xf>
    <xf numFmtId="3" fontId="13" fillId="0" borderId="12" xfId="0" applyNumberFormat="1" applyFont="1" applyFill="1" applyBorder="1" applyAlignment="1" applyProtection="1">
      <alignment horizontal="center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3" fontId="13" fillId="0" borderId="13" xfId="0" applyNumberFormat="1" applyFont="1" applyFill="1" applyBorder="1" applyAlignment="1" applyProtection="1">
      <alignment horizontal="center" vertical="center"/>
    </xf>
    <xf numFmtId="4" fontId="13" fillId="0" borderId="25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center" vertical="center"/>
    </xf>
    <xf numFmtId="4" fontId="13" fillId="0" borderId="25" xfId="0" applyNumberFormat="1" applyFont="1" applyFill="1" applyBorder="1" applyAlignment="1" applyProtection="1">
      <alignment horizontal="right"/>
    </xf>
    <xf numFmtId="3" fontId="13" fillId="0" borderId="25" xfId="0" applyNumberFormat="1" applyFont="1" applyFill="1" applyBorder="1" applyAlignment="1" applyProtection="1">
      <alignment horizontal="center"/>
    </xf>
    <xf numFmtId="0" fontId="15" fillId="0" borderId="14" xfId="0" applyFont="1" applyBorder="1" applyAlignment="1"/>
    <xf numFmtId="0" fontId="15" fillId="0" borderId="22" xfId="0" applyFont="1" applyBorder="1" applyAlignment="1"/>
    <xf numFmtId="3" fontId="10" fillId="0" borderId="22" xfId="0" applyNumberFormat="1" applyFont="1" applyFill="1" applyBorder="1" applyAlignment="1" applyProtection="1">
      <alignment horizontal="center" vertical="center"/>
    </xf>
    <xf numFmtId="4" fontId="10" fillId="0" borderId="22" xfId="0" applyNumberFormat="1" applyFont="1" applyFill="1" applyBorder="1" applyAlignment="1" applyProtection="1">
      <alignment horizontal="right" vertical="center"/>
    </xf>
    <xf numFmtId="3" fontId="13" fillId="0" borderId="22" xfId="0" applyNumberFormat="1" applyFont="1" applyFill="1" applyBorder="1" applyAlignment="1" applyProtection="1">
      <alignment horizontal="center"/>
    </xf>
    <xf numFmtId="4" fontId="13" fillId="0" borderId="22" xfId="0" applyNumberFormat="1" applyFont="1" applyFill="1" applyBorder="1" applyAlignment="1" applyProtection="1">
      <alignment horizontal="right"/>
    </xf>
    <xf numFmtId="3" fontId="10" fillId="0" borderId="22" xfId="0" applyNumberFormat="1" applyFont="1" applyFill="1" applyBorder="1" applyAlignment="1" applyProtection="1">
      <alignment horizontal="center"/>
    </xf>
    <xf numFmtId="4" fontId="10" fillId="0" borderId="22" xfId="0" applyNumberFormat="1" applyFont="1" applyFill="1" applyBorder="1" applyAlignment="1" applyProtection="1">
      <alignment horizontal="right"/>
    </xf>
    <xf numFmtId="3" fontId="13" fillId="0" borderId="22" xfId="0" applyNumberFormat="1" applyFont="1" applyFill="1" applyBorder="1" applyAlignment="1" applyProtection="1">
      <alignment horizontal="center" vertical="center"/>
    </xf>
    <xf numFmtId="4" fontId="13" fillId="0" borderId="22" xfId="0" applyNumberFormat="1" applyFont="1" applyFill="1" applyBorder="1" applyAlignment="1" applyProtection="1">
      <alignment horizontal="right" vertical="center"/>
    </xf>
    <xf numFmtId="3" fontId="13" fillId="0" borderId="16" xfId="0" applyNumberFormat="1" applyFont="1" applyFill="1" applyBorder="1" applyAlignment="1" applyProtection="1">
      <alignment horizontal="center" vertical="center"/>
    </xf>
    <xf numFmtId="4" fontId="13" fillId="0" borderId="26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center" vertical="center"/>
    </xf>
    <xf numFmtId="4" fontId="13" fillId="0" borderId="26" xfId="0" applyNumberFormat="1" applyFont="1" applyFill="1" applyBorder="1" applyAlignment="1" applyProtection="1">
      <alignment horizontal="right"/>
    </xf>
    <xf numFmtId="3" fontId="13" fillId="0" borderId="26" xfId="0" applyNumberFormat="1" applyFont="1" applyFill="1" applyBorder="1" applyAlignment="1" applyProtection="1">
      <alignment horizontal="center"/>
    </xf>
    <xf numFmtId="0" fontId="3" fillId="0" borderId="1" xfId="0" applyFont="1" applyBorder="1" applyAlignment="1"/>
    <xf numFmtId="0" fontId="3" fillId="0" borderId="4" xfId="0" applyFon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Continuous" vertical="center"/>
    </xf>
    <xf numFmtId="4" fontId="15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10" fillId="2" borderId="4" xfId="0" applyNumberFormat="1" applyFont="1" applyFill="1" applyBorder="1" applyAlignment="1" applyProtection="1">
      <alignment horizontal="center" vertical="center"/>
    </xf>
    <xf numFmtId="4" fontId="10" fillId="2" borderId="18" xfId="0" applyNumberFormat="1" applyFont="1" applyFill="1" applyBorder="1" applyAlignment="1" applyProtection="1">
      <alignment horizontal="right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4" fontId="16" fillId="2" borderId="18" xfId="0" applyNumberFormat="1" applyFont="1" applyFill="1" applyBorder="1" applyAlignment="1" applyProtection="1">
      <alignment horizontal="right" vertical="center"/>
    </xf>
    <xf numFmtId="3" fontId="10" fillId="2" borderId="18" xfId="0" applyNumberFormat="1" applyFont="1" applyFill="1" applyBorder="1" applyAlignment="1" applyProtection="1">
      <alignment horizontal="center" vertical="center"/>
    </xf>
    <xf numFmtId="3" fontId="16" fillId="2" borderId="5" xfId="0" applyNumberFormat="1" applyFont="1" applyFill="1" applyBorder="1" applyAlignment="1" applyProtection="1">
      <alignment horizontal="center" vertical="center"/>
    </xf>
    <xf numFmtId="3" fontId="17" fillId="2" borderId="5" xfId="0" applyNumberFormat="1" applyFont="1" applyFill="1" applyBorder="1" applyAlignment="1" applyProtection="1">
      <alignment horizontal="center" vertical="center"/>
    </xf>
    <xf numFmtId="3" fontId="17" fillId="2" borderId="19" xfId="0" applyNumberFormat="1" applyFont="1" applyFill="1" applyBorder="1" applyAlignment="1" applyProtection="1">
      <alignment horizontal="center" vertical="center"/>
    </xf>
    <xf numFmtId="4" fontId="17" fillId="2" borderId="19" xfId="0" applyNumberFormat="1" applyFont="1" applyFill="1" applyBorder="1" applyAlignment="1" applyProtection="1">
      <alignment horizontal="right" vertical="center"/>
    </xf>
    <xf numFmtId="3" fontId="13" fillId="2" borderId="19" xfId="0" applyNumberFormat="1" applyFont="1" applyFill="1" applyBorder="1" applyAlignment="1" applyProtection="1">
      <alignment horizontal="center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>
      <alignment horizontal="right" vertical="center"/>
    </xf>
    <xf numFmtId="0" fontId="15" fillId="0" borderId="20" xfId="0" applyFont="1" applyBorder="1" applyAlignment="1"/>
    <xf numFmtId="3" fontId="10" fillId="4" borderId="11" xfId="0" applyNumberFormat="1" applyFont="1" applyFill="1" applyBorder="1" applyAlignment="1" applyProtection="1">
      <alignment horizontal="center"/>
    </xf>
    <xf numFmtId="4" fontId="10" fillId="4" borderId="11" xfId="0" applyNumberFormat="1" applyFont="1" applyFill="1" applyBorder="1" applyAlignment="1" applyProtection="1">
      <alignment horizontal="right"/>
    </xf>
    <xf numFmtId="0" fontId="15" fillId="0" borderId="13" xfId="0" applyFont="1" applyBorder="1" applyAlignment="1"/>
    <xf numFmtId="3" fontId="10" fillId="4" borderId="20" xfId="0" applyNumberFormat="1" applyFont="1" applyFill="1" applyBorder="1" applyAlignment="1" applyProtection="1">
      <alignment horizontal="center"/>
    </xf>
    <xf numFmtId="4" fontId="10" fillId="4" borderId="2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/>
    <xf numFmtId="3" fontId="10" fillId="4" borderId="4" xfId="0" applyNumberFormat="1" applyFont="1" applyFill="1" applyBorder="1" applyAlignment="1" applyProtection="1">
      <alignment horizontal="center"/>
    </xf>
    <xf numFmtId="4" fontId="10" fillId="4" borderId="4" xfId="0" applyNumberFormat="1" applyFont="1" applyFill="1" applyBorder="1" applyAlignment="1" applyProtection="1">
      <alignment horizontal="right"/>
    </xf>
    <xf numFmtId="4" fontId="13" fillId="0" borderId="21" xfId="0" applyNumberFormat="1" applyFont="1" applyFill="1" applyBorder="1" applyAlignment="1" applyProtection="1">
      <alignment horizontal="left"/>
      <protection locked="0"/>
    </xf>
    <xf numFmtId="4" fontId="13" fillId="0" borderId="21" xfId="0" applyNumberFormat="1" applyFont="1" applyFill="1" applyBorder="1" applyAlignment="1" applyProtection="1">
      <alignment horizontal="right"/>
      <protection locked="0"/>
    </xf>
    <xf numFmtId="4" fontId="13" fillId="0" borderId="13" xfId="0" applyNumberFormat="1" applyFont="1" applyFill="1" applyBorder="1" applyAlignment="1" applyProtection="1">
      <alignment horizontal="left"/>
      <protection locked="0"/>
    </xf>
    <xf numFmtId="4" fontId="13" fillId="0" borderId="13" xfId="0" applyNumberFormat="1" applyFont="1" applyFill="1" applyBorder="1" applyAlignment="1" applyProtection="1">
      <alignment horizontal="right"/>
      <protection locked="0"/>
    </xf>
    <xf numFmtId="4" fontId="13" fillId="0" borderId="15" xfId="0" applyNumberFormat="1" applyFont="1" applyFill="1" applyBorder="1" applyAlignment="1" applyProtection="1">
      <alignment horizontal="right"/>
      <protection locked="0"/>
    </xf>
    <xf numFmtId="4" fontId="13" fillId="0" borderId="16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Border="1" applyAlignment="1">
      <alignment vertical="center"/>
    </xf>
    <xf numFmtId="0" fontId="21" fillId="0" borderId="2" xfId="0" applyFont="1" applyBorder="1"/>
    <xf numFmtId="4" fontId="21" fillId="0" borderId="3" xfId="0" applyNumberFormat="1" applyFont="1" applyBorder="1"/>
    <xf numFmtId="0" fontId="21" fillId="0" borderId="2" xfId="0" applyFont="1" applyFill="1" applyBorder="1"/>
    <xf numFmtId="4" fontId="21" fillId="0" borderId="3" xfId="0" applyNumberFormat="1" applyFont="1" applyBorder="1" applyProtection="1"/>
    <xf numFmtId="4" fontId="21" fillId="3" borderId="5" xfId="0" applyNumberFormat="1" applyFont="1" applyFill="1" applyBorder="1"/>
    <xf numFmtId="4" fontId="19" fillId="0" borderId="1" xfId="0" applyNumberFormat="1" applyFont="1" applyBorder="1" applyProtection="1"/>
    <xf numFmtId="4" fontId="19" fillId="0" borderId="21" xfId="0" applyNumberFormat="1" applyFont="1" applyBorder="1" applyProtection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6"/>
  <sheetViews>
    <sheetView tabSelected="1" zoomScale="70" zoomScaleNormal="70" workbookViewId="0">
      <selection activeCell="O53" sqref="O53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7.5703125" customWidth="1"/>
    <col min="9" max="9" width="17.85546875" bestFit="1" customWidth="1"/>
    <col min="10" max="10" width="21.140625" customWidth="1"/>
    <col min="11" max="11" width="17.140625" customWidth="1"/>
    <col min="12" max="12" width="19.5703125" style="25" customWidth="1"/>
    <col min="13" max="13" width="14.85546875" bestFit="1" customWidth="1"/>
    <col min="14" max="14" width="17.42578125" customWidth="1"/>
    <col min="15" max="15" width="22" customWidth="1"/>
    <col min="16" max="16" width="18.5703125" customWidth="1"/>
    <col min="17" max="17" width="16.140625" customWidth="1"/>
    <col min="18" max="18" width="17" customWidth="1"/>
    <col min="19" max="19" width="17.28515625" customWidth="1"/>
    <col min="20" max="20" width="16.140625" customWidth="1"/>
    <col min="21" max="21" width="11.140625" customWidth="1"/>
    <col min="22" max="22" width="14.42578125" customWidth="1"/>
    <col min="23" max="23" width="12" customWidth="1"/>
    <col min="24" max="24" width="16.7109375" customWidth="1"/>
    <col min="25" max="25" width="21.42578125" customWidth="1"/>
    <col min="26" max="26" width="12.85546875" customWidth="1"/>
    <col min="27" max="27" width="16.85546875" customWidth="1"/>
    <col min="28" max="28" width="12.140625" customWidth="1"/>
    <col min="29" max="29" width="18.28515625" customWidth="1"/>
    <col min="30" max="30" width="14.28515625" customWidth="1"/>
    <col min="31" max="31" width="16.140625" customWidth="1"/>
    <col min="32" max="32" width="14.28515625" customWidth="1"/>
    <col min="33" max="33" width="16.28515625" customWidth="1"/>
    <col min="34" max="34" width="14.42578125" customWidth="1"/>
    <col min="35" max="35" width="16.42578125" customWidth="1"/>
    <col min="36" max="36" width="13.42578125" customWidth="1"/>
    <col min="37" max="37" width="16.28515625" customWidth="1"/>
    <col min="38" max="38" width="11.85546875" customWidth="1"/>
    <col min="39" max="39" width="15.85546875" customWidth="1"/>
    <col min="40" max="40" width="19.85546875" customWidth="1"/>
    <col min="41" max="41" width="12.5703125" customWidth="1"/>
    <col min="42" max="42" width="16.140625" customWidth="1"/>
    <col min="43" max="43" width="16.28515625" customWidth="1"/>
    <col min="44" max="44" width="25" customWidth="1"/>
    <col min="45" max="45" width="15.42578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45" ht="24.75" customHeight="1" x14ac:dyDescent="0.3">
      <c r="A1" s="1"/>
      <c r="D1" s="175" t="s">
        <v>0</v>
      </c>
      <c r="E1" s="175"/>
      <c r="H1" s="2"/>
      <c r="I1" s="3"/>
      <c r="J1" s="4"/>
      <c r="K1" s="4"/>
      <c r="L1" s="24"/>
      <c r="M1" s="4"/>
      <c r="N1" s="5"/>
    </row>
    <row r="2" spans="1:45" ht="25.5" customHeight="1" x14ac:dyDescent="0.25">
      <c r="A2" s="176" t="s">
        <v>126</v>
      </c>
      <c r="B2" s="176"/>
      <c r="C2" s="176"/>
      <c r="D2" s="176"/>
      <c r="E2" s="176"/>
      <c r="F2" s="176"/>
      <c r="G2" s="176"/>
      <c r="H2" s="176"/>
      <c r="I2" s="176"/>
      <c r="J2" s="6"/>
      <c r="L2"/>
    </row>
    <row r="3" spans="1:45" ht="19.5" customHeight="1" x14ac:dyDescent="0.35">
      <c r="A3" s="7" t="s">
        <v>125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79" t="s">
        <v>127</v>
      </c>
      <c r="B4" s="179"/>
      <c r="C4" s="179"/>
      <c r="D4" s="179"/>
      <c r="E4" s="179"/>
      <c r="F4" s="179"/>
      <c r="G4" s="179"/>
      <c r="H4" s="179"/>
      <c r="I4" s="179"/>
      <c r="J4" s="179"/>
      <c r="K4" s="13"/>
      <c r="L4" s="13"/>
      <c r="M4" s="13"/>
      <c r="N4" s="4"/>
      <c r="O4" s="4"/>
      <c r="P4" s="5"/>
    </row>
    <row r="5" spans="1:45" ht="16.5" thickBot="1" x14ac:dyDescent="0.3">
      <c r="A5" s="14"/>
      <c r="B5" s="15"/>
      <c r="C5" s="4"/>
      <c r="D5" s="16"/>
      <c r="E5" s="16"/>
      <c r="F5" s="16"/>
      <c r="G5" s="4"/>
      <c r="H5" s="17"/>
      <c r="I5" s="4"/>
      <c r="J5" s="4"/>
      <c r="K5" s="4"/>
      <c r="L5" s="4"/>
      <c r="M5" s="4"/>
      <c r="N5" s="4"/>
      <c r="O5" s="4"/>
      <c r="P5" s="5"/>
    </row>
    <row r="6" spans="1:45" ht="42" customHeight="1" thickBot="1" x14ac:dyDescent="0.3">
      <c r="A6" s="180" t="s">
        <v>128</v>
      </c>
      <c r="B6" s="177" t="s">
        <v>129</v>
      </c>
      <c r="C6" s="164" t="s">
        <v>130</v>
      </c>
      <c r="D6" s="165"/>
      <c r="E6" s="166"/>
      <c r="F6" s="167" t="s">
        <v>1</v>
      </c>
      <c r="G6" s="172"/>
      <c r="H6" s="156"/>
      <c r="I6" s="152" t="s">
        <v>131</v>
      </c>
      <c r="J6" s="153"/>
      <c r="K6" s="152" t="s">
        <v>132</v>
      </c>
      <c r="L6" s="153"/>
      <c r="M6" s="152" t="s">
        <v>133</v>
      </c>
      <c r="N6" s="153"/>
      <c r="O6" s="152" t="s">
        <v>134</v>
      </c>
      <c r="P6" s="163"/>
      <c r="Q6" s="163"/>
      <c r="R6" s="153"/>
      <c r="S6" s="152" t="s">
        <v>135</v>
      </c>
      <c r="T6" s="153"/>
      <c r="U6" s="164" t="s">
        <v>136</v>
      </c>
      <c r="V6" s="165"/>
      <c r="W6" s="165"/>
      <c r="X6" s="166"/>
      <c r="Y6" s="159" t="s">
        <v>137</v>
      </c>
      <c r="Z6" s="167" t="s">
        <v>138</v>
      </c>
      <c r="AA6" s="156"/>
      <c r="AB6" s="152" t="s">
        <v>139</v>
      </c>
      <c r="AC6" s="163"/>
      <c r="AD6" s="152" t="s">
        <v>140</v>
      </c>
      <c r="AE6" s="153"/>
      <c r="AF6" s="152" t="s">
        <v>141</v>
      </c>
      <c r="AG6" s="163"/>
      <c r="AH6" s="163"/>
      <c r="AI6" s="153"/>
      <c r="AJ6" s="152" t="s">
        <v>142</v>
      </c>
      <c r="AK6" s="153"/>
      <c r="AL6" s="152" t="s">
        <v>143</v>
      </c>
      <c r="AM6" s="153"/>
      <c r="AN6" s="159" t="s">
        <v>144</v>
      </c>
      <c r="AO6" s="152" t="s">
        <v>145</v>
      </c>
      <c r="AP6" s="156"/>
      <c r="AQ6" s="159" t="s">
        <v>146</v>
      </c>
      <c r="AR6" s="152" t="s">
        <v>3</v>
      </c>
      <c r="AS6" s="153"/>
    </row>
    <row r="7" spans="1:45" ht="57" customHeight="1" thickBot="1" x14ac:dyDescent="0.3">
      <c r="A7" s="181"/>
      <c r="B7" s="178"/>
      <c r="C7" s="169"/>
      <c r="D7" s="170"/>
      <c r="E7" s="171"/>
      <c r="F7" s="157"/>
      <c r="G7" s="173"/>
      <c r="H7" s="158"/>
      <c r="I7" s="154"/>
      <c r="J7" s="155"/>
      <c r="K7" s="154"/>
      <c r="L7" s="155"/>
      <c r="M7" s="154"/>
      <c r="N7" s="155"/>
      <c r="O7" s="161" t="s">
        <v>147</v>
      </c>
      <c r="P7" s="162"/>
      <c r="Q7" s="161" t="s">
        <v>148</v>
      </c>
      <c r="R7" s="162"/>
      <c r="S7" s="154"/>
      <c r="T7" s="155"/>
      <c r="U7" s="161" t="s">
        <v>147</v>
      </c>
      <c r="V7" s="162"/>
      <c r="W7" s="161" t="s">
        <v>148</v>
      </c>
      <c r="X7" s="162"/>
      <c r="Y7" s="160"/>
      <c r="Z7" s="157"/>
      <c r="AA7" s="158"/>
      <c r="AB7" s="154"/>
      <c r="AC7" s="168"/>
      <c r="AD7" s="154"/>
      <c r="AE7" s="155"/>
      <c r="AF7" s="148" t="s">
        <v>149</v>
      </c>
      <c r="AG7" s="149"/>
      <c r="AH7" s="148" t="s">
        <v>150</v>
      </c>
      <c r="AI7" s="149"/>
      <c r="AJ7" s="154"/>
      <c r="AK7" s="155"/>
      <c r="AL7" s="154"/>
      <c r="AM7" s="155"/>
      <c r="AN7" s="160"/>
      <c r="AO7" s="157"/>
      <c r="AP7" s="158"/>
      <c r="AQ7" s="160"/>
      <c r="AR7" s="154"/>
      <c r="AS7" s="155"/>
    </row>
    <row r="8" spans="1:45" ht="51.75" thickBot="1" x14ac:dyDescent="0.3">
      <c r="A8" s="182"/>
      <c r="B8" s="33" t="s">
        <v>4</v>
      </c>
      <c r="C8" s="33" t="s">
        <v>4</v>
      </c>
      <c r="D8" s="34" t="s">
        <v>151</v>
      </c>
      <c r="E8" s="34" t="s">
        <v>152</v>
      </c>
      <c r="F8" s="33" t="s">
        <v>4</v>
      </c>
      <c r="G8" s="34" t="s">
        <v>153</v>
      </c>
      <c r="H8" s="35" t="s">
        <v>154</v>
      </c>
      <c r="I8" s="36" t="s">
        <v>5</v>
      </c>
      <c r="J8" s="37" t="s">
        <v>6</v>
      </c>
      <c r="K8" s="36" t="s">
        <v>5</v>
      </c>
      <c r="L8" s="37" t="s">
        <v>6</v>
      </c>
      <c r="M8" s="37" t="s">
        <v>5</v>
      </c>
      <c r="N8" s="37" t="s">
        <v>6</v>
      </c>
      <c r="O8" s="35" t="s">
        <v>155</v>
      </c>
      <c r="P8" s="37" t="s">
        <v>6</v>
      </c>
      <c r="Q8" s="35" t="s">
        <v>155</v>
      </c>
      <c r="R8" s="37" t="s">
        <v>6</v>
      </c>
      <c r="S8" s="35" t="s">
        <v>155</v>
      </c>
      <c r="T8" s="37" t="s">
        <v>6</v>
      </c>
      <c r="U8" s="38" t="s">
        <v>5</v>
      </c>
      <c r="V8" s="38" t="s">
        <v>156</v>
      </c>
      <c r="W8" s="38" t="s">
        <v>5</v>
      </c>
      <c r="X8" s="38" t="s">
        <v>156</v>
      </c>
      <c r="Y8" s="33" t="s">
        <v>5</v>
      </c>
      <c r="Z8" s="33" t="s">
        <v>5</v>
      </c>
      <c r="AA8" s="39" t="s">
        <v>6</v>
      </c>
      <c r="AB8" s="33" t="s">
        <v>5</v>
      </c>
      <c r="AC8" s="40" t="s">
        <v>6</v>
      </c>
      <c r="AD8" s="33" t="s">
        <v>5</v>
      </c>
      <c r="AE8" s="33" t="s">
        <v>6</v>
      </c>
      <c r="AF8" s="35" t="s">
        <v>157</v>
      </c>
      <c r="AG8" s="36" t="s">
        <v>6</v>
      </c>
      <c r="AH8" s="35" t="s">
        <v>157</v>
      </c>
      <c r="AI8" s="37" t="s">
        <v>6</v>
      </c>
      <c r="AJ8" s="41" t="s">
        <v>157</v>
      </c>
      <c r="AK8" s="33" t="s">
        <v>6</v>
      </c>
      <c r="AL8" s="33" t="s">
        <v>5</v>
      </c>
      <c r="AM8" s="33" t="s">
        <v>6</v>
      </c>
      <c r="AN8" s="33" t="s">
        <v>5</v>
      </c>
      <c r="AO8" s="42" t="s">
        <v>5</v>
      </c>
      <c r="AP8" s="33" t="s">
        <v>6</v>
      </c>
      <c r="AQ8" s="33" t="s">
        <v>6</v>
      </c>
      <c r="AR8" s="42" t="s">
        <v>7</v>
      </c>
      <c r="AS8" s="34" t="s">
        <v>8</v>
      </c>
    </row>
    <row r="9" spans="1:45" ht="16.5" thickBot="1" x14ac:dyDescent="0.3">
      <c r="A9" s="43" t="s">
        <v>9</v>
      </c>
      <c r="B9" s="44">
        <v>1</v>
      </c>
      <c r="C9" s="44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29</v>
      </c>
      <c r="AE9" s="45">
        <v>30</v>
      </c>
      <c r="AF9" s="45">
        <v>31</v>
      </c>
      <c r="AG9" s="45">
        <v>32</v>
      </c>
      <c r="AH9" s="45">
        <v>33</v>
      </c>
      <c r="AI9" s="45">
        <v>34</v>
      </c>
      <c r="AJ9" s="45">
        <v>35</v>
      </c>
      <c r="AK9" s="45">
        <v>36</v>
      </c>
      <c r="AL9" s="45">
        <v>37</v>
      </c>
      <c r="AM9" s="45">
        <v>38</v>
      </c>
      <c r="AN9" s="45">
        <v>39</v>
      </c>
      <c r="AO9" s="45">
        <v>40</v>
      </c>
      <c r="AP9" s="45">
        <v>41</v>
      </c>
      <c r="AQ9" s="45">
        <v>42</v>
      </c>
      <c r="AR9" s="45">
        <v>43</v>
      </c>
      <c r="AS9" s="45">
        <v>44</v>
      </c>
    </row>
    <row r="10" spans="1:45" ht="16.5" thickBot="1" x14ac:dyDescent="0.3">
      <c r="A10" s="46" t="s">
        <v>158</v>
      </c>
      <c r="B10" s="47">
        <f>SUM(B11:B24)</f>
        <v>1349</v>
      </c>
      <c r="C10" s="48">
        <f>SUM(C11:C24)</f>
        <v>5264</v>
      </c>
      <c r="D10" s="48">
        <f>SUM(D11:D24)</f>
        <v>136</v>
      </c>
      <c r="E10" s="48">
        <f>SUM(E11:E24)</f>
        <v>119</v>
      </c>
      <c r="F10" s="48">
        <f t="shared" ref="F10:AQ10" si="0">SUM(F11:F24)</f>
        <v>1022</v>
      </c>
      <c r="G10" s="48">
        <f t="shared" si="0"/>
        <v>46</v>
      </c>
      <c r="H10" s="48">
        <f t="shared" si="0"/>
        <v>142</v>
      </c>
      <c r="I10" s="49">
        <f t="shared" si="0"/>
        <v>103</v>
      </c>
      <c r="J10" s="50">
        <f t="shared" si="0"/>
        <v>48755</v>
      </c>
      <c r="K10" s="51">
        <f t="shared" si="0"/>
        <v>275</v>
      </c>
      <c r="L10" s="52">
        <f t="shared" si="0"/>
        <v>468570</v>
      </c>
      <c r="M10" s="51">
        <f>SUM(M11:M24)</f>
        <v>378</v>
      </c>
      <c r="N10" s="52">
        <f>SUM(N11:N24)</f>
        <v>517325</v>
      </c>
      <c r="O10" s="51">
        <f>SUM(O11:O24)</f>
        <v>100</v>
      </c>
      <c r="P10" s="52">
        <f t="shared" si="0"/>
        <v>44345</v>
      </c>
      <c r="Q10" s="51">
        <f t="shared" si="0"/>
        <v>263</v>
      </c>
      <c r="R10" s="52">
        <f t="shared" si="0"/>
        <v>427480</v>
      </c>
      <c r="S10" s="51">
        <f t="shared" si="0"/>
        <v>363</v>
      </c>
      <c r="T10" s="52">
        <f t="shared" si="0"/>
        <v>471825</v>
      </c>
      <c r="U10" s="48">
        <f>SUM(U11:U24)</f>
        <v>2</v>
      </c>
      <c r="V10" s="52">
        <f>SUM(V11:V24)</f>
        <v>3080</v>
      </c>
      <c r="W10" s="47">
        <f t="shared" si="0"/>
        <v>12</v>
      </c>
      <c r="X10" s="53">
        <f>SUM(X11:X24)</f>
        <v>23800</v>
      </c>
      <c r="Y10" s="54">
        <f>SUM(Y11:Y24)</f>
        <v>138</v>
      </c>
      <c r="Z10" s="54">
        <f t="shared" si="0"/>
        <v>199</v>
      </c>
      <c r="AA10" s="53">
        <f t="shared" si="0"/>
        <v>252085</v>
      </c>
      <c r="AB10" s="54">
        <f t="shared" si="0"/>
        <v>409</v>
      </c>
      <c r="AC10" s="53">
        <f t="shared" si="0"/>
        <v>14086300</v>
      </c>
      <c r="AD10" s="54">
        <f t="shared" si="0"/>
        <v>608</v>
      </c>
      <c r="AE10" s="53">
        <f t="shared" si="0"/>
        <v>14338385</v>
      </c>
      <c r="AF10" s="54">
        <f t="shared" si="0"/>
        <v>102</v>
      </c>
      <c r="AG10" s="53">
        <f t="shared" si="0"/>
        <v>69545.8</v>
      </c>
      <c r="AH10" s="47">
        <f t="shared" si="0"/>
        <v>257</v>
      </c>
      <c r="AI10" s="55">
        <f t="shared" si="0"/>
        <v>763061.19</v>
      </c>
      <c r="AJ10" s="54">
        <f>SUM(AJ11:AJ24)</f>
        <v>359</v>
      </c>
      <c r="AK10" s="53">
        <f t="shared" si="0"/>
        <v>832606.99</v>
      </c>
      <c r="AL10" s="54">
        <f t="shared" si="0"/>
        <v>210</v>
      </c>
      <c r="AM10" s="53">
        <f t="shared" si="0"/>
        <v>453008</v>
      </c>
      <c r="AN10" s="54">
        <f t="shared" si="0"/>
        <v>271</v>
      </c>
      <c r="AO10" s="56">
        <f t="shared" si="0"/>
        <v>195</v>
      </c>
      <c r="AP10" s="50">
        <f t="shared" si="0"/>
        <v>914475</v>
      </c>
      <c r="AQ10" s="57">
        <f t="shared" si="0"/>
        <v>1168506.5899999999</v>
      </c>
      <c r="AR10" s="57"/>
      <c r="AS10" s="57">
        <f>SUM(AS11:AS24)</f>
        <v>35680</v>
      </c>
    </row>
    <row r="11" spans="1:45" ht="15.75" x14ac:dyDescent="0.25">
      <c r="A11" s="58" t="s">
        <v>10</v>
      </c>
      <c r="B11" s="59">
        <v>950</v>
      </c>
      <c r="C11" s="59">
        <v>2216</v>
      </c>
      <c r="D11" s="59">
        <v>48</v>
      </c>
      <c r="E11" s="59">
        <v>51</v>
      </c>
      <c r="F11" s="59">
        <v>233</v>
      </c>
      <c r="G11" s="59">
        <v>13</v>
      </c>
      <c r="H11" s="59">
        <v>89</v>
      </c>
      <c r="I11" s="59">
        <v>16</v>
      </c>
      <c r="J11" s="60">
        <v>7280</v>
      </c>
      <c r="K11" s="59">
        <v>47</v>
      </c>
      <c r="L11" s="60">
        <v>129500</v>
      </c>
      <c r="M11" s="61">
        <v>63</v>
      </c>
      <c r="N11" s="62">
        <v>136780</v>
      </c>
      <c r="O11" s="63">
        <v>16</v>
      </c>
      <c r="P11" s="64">
        <v>6860</v>
      </c>
      <c r="Q11" s="63">
        <v>45</v>
      </c>
      <c r="R11" s="64">
        <v>128100</v>
      </c>
      <c r="S11" s="61">
        <v>61</v>
      </c>
      <c r="T11" s="62">
        <v>134960</v>
      </c>
      <c r="U11" s="65">
        <v>0</v>
      </c>
      <c r="V11" s="66">
        <v>0</v>
      </c>
      <c r="W11" s="67">
        <v>3</v>
      </c>
      <c r="X11" s="68">
        <v>6300</v>
      </c>
      <c r="Y11" s="69">
        <v>19</v>
      </c>
      <c r="Z11" s="69">
        <v>19</v>
      </c>
      <c r="AA11" s="68">
        <v>33300</v>
      </c>
      <c r="AB11" s="69">
        <v>132</v>
      </c>
      <c r="AC11" s="68">
        <v>4220500</v>
      </c>
      <c r="AD11" s="69">
        <v>151</v>
      </c>
      <c r="AE11" s="70">
        <v>4253800</v>
      </c>
      <c r="AF11" s="69">
        <v>9</v>
      </c>
      <c r="AG11" s="68">
        <v>11800</v>
      </c>
      <c r="AH11" s="69">
        <v>58</v>
      </c>
      <c r="AI11" s="68">
        <v>374771.19</v>
      </c>
      <c r="AJ11" s="69">
        <v>67</v>
      </c>
      <c r="AK11" s="70">
        <v>386571.19</v>
      </c>
      <c r="AL11" s="71">
        <v>36</v>
      </c>
      <c r="AM11" s="70">
        <v>188800</v>
      </c>
      <c r="AN11" s="71">
        <v>69</v>
      </c>
      <c r="AO11" s="71">
        <v>37</v>
      </c>
      <c r="AP11" s="70">
        <v>529200</v>
      </c>
      <c r="AQ11" s="70">
        <v>826610.62</v>
      </c>
      <c r="AR11" s="134" t="s">
        <v>87</v>
      </c>
      <c r="AS11" s="135">
        <v>14080</v>
      </c>
    </row>
    <row r="12" spans="1:45" ht="15.75" x14ac:dyDescent="0.25">
      <c r="A12" s="72" t="s">
        <v>11</v>
      </c>
      <c r="B12" s="73">
        <v>23</v>
      </c>
      <c r="C12" s="73">
        <v>381</v>
      </c>
      <c r="D12" s="73">
        <v>8</v>
      </c>
      <c r="E12" s="73">
        <v>11</v>
      </c>
      <c r="F12" s="73">
        <v>88</v>
      </c>
      <c r="G12" s="73">
        <v>4</v>
      </c>
      <c r="H12" s="73">
        <v>2</v>
      </c>
      <c r="I12" s="73">
        <v>2</v>
      </c>
      <c r="J12" s="74">
        <v>420</v>
      </c>
      <c r="K12" s="73">
        <v>56</v>
      </c>
      <c r="L12" s="74">
        <v>37030</v>
      </c>
      <c r="M12" s="75">
        <v>58</v>
      </c>
      <c r="N12" s="76">
        <v>37450</v>
      </c>
      <c r="O12" s="77">
        <v>2</v>
      </c>
      <c r="P12" s="78">
        <v>420</v>
      </c>
      <c r="Q12" s="77">
        <v>55</v>
      </c>
      <c r="R12" s="78">
        <v>36360</v>
      </c>
      <c r="S12" s="75">
        <v>57</v>
      </c>
      <c r="T12" s="76">
        <v>36780</v>
      </c>
      <c r="U12" s="79">
        <v>0</v>
      </c>
      <c r="V12" s="80">
        <v>0</v>
      </c>
      <c r="W12" s="81">
        <v>3</v>
      </c>
      <c r="X12" s="82">
        <v>2100</v>
      </c>
      <c r="Y12" s="83">
        <v>7</v>
      </c>
      <c r="Z12" s="83">
        <v>5</v>
      </c>
      <c r="AA12" s="82">
        <v>8800</v>
      </c>
      <c r="AB12" s="83">
        <v>25</v>
      </c>
      <c r="AC12" s="82">
        <v>64500</v>
      </c>
      <c r="AD12" s="83">
        <v>30</v>
      </c>
      <c r="AE12" s="84">
        <v>73300</v>
      </c>
      <c r="AF12" s="83">
        <v>3</v>
      </c>
      <c r="AG12" s="82">
        <v>7000</v>
      </c>
      <c r="AH12" s="83">
        <v>17</v>
      </c>
      <c r="AI12" s="82">
        <v>14260</v>
      </c>
      <c r="AJ12" s="83">
        <v>20</v>
      </c>
      <c r="AK12" s="84">
        <v>21260</v>
      </c>
      <c r="AL12" s="85">
        <v>11</v>
      </c>
      <c r="AM12" s="84">
        <v>10800</v>
      </c>
      <c r="AN12" s="85">
        <v>3</v>
      </c>
      <c r="AO12" s="85">
        <v>6</v>
      </c>
      <c r="AP12" s="84">
        <v>12600</v>
      </c>
      <c r="AQ12" s="84">
        <v>16541.7</v>
      </c>
      <c r="AR12" s="136" t="s">
        <v>91</v>
      </c>
      <c r="AS12" s="137">
        <v>8000</v>
      </c>
    </row>
    <row r="13" spans="1:45" ht="15.75" x14ac:dyDescent="0.25">
      <c r="A13" s="72" t="s">
        <v>12</v>
      </c>
      <c r="B13" s="73">
        <v>7</v>
      </c>
      <c r="C13" s="73">
        <v>262</v>
      </c>
      <c r="D13" s="73">
        <v>8</v>
      </c>
      <c r="E13" s="73">
        <v>8</v>
      </c>
      <c r="F13" s="73">
        <v>193</v>
      </c>
      <c r="G13" s="73">
        <v>2</v>
      </c>
      <c r="H13" s="73">
        <v>2</v>
      </c>
      <c r="I13" s="73">
        <v>1</v>
      </c>
      <c r="J13" s="74">
        <v>3500</v>
      </c>
      <c r="K13" s="73">
        <v>52</v>
      </c>
      <c r="L13" s="74">
        <v>54100</v>
      </c>
      <c r="M13" s="75">
        <v>53</v>
      </c>
      <c r="N13" s="76">
        <v>57600</v>
      </c>
      <c r="O13" s="77">
        <v>2</v>
      </c>
      <c r="P13" s="78">
        <v>1610</v>
      </c>
      <c r="Q13" s="77">
        <v>48</v>
      </c>
      <c r="R13" s="78">
        <v>42900</v>
      </c>
      <c r="S13" s="75">
        <v>50</v>
      </c>
      <c r="T13" s="76">
        <v>44510</v>
      </c>
      <c r="U13" s="79">
        <v>0</v>
      </c>
      <c r="V13" s="80">
        <v>0</v>
      </c>
      <c r="W13" s="81">
        <v>3</v>
      </c>
      <c r="X13" s="82">
        <v>4200</v>
      </c>
      <c r="Y13" s="83">
        <v>34</v>
      </c>
      <c r="Z13" s="83">
        <v>0</v>
      </c>
      <c r="AA13" s="82">
        <v>0</v>
      </c>
      <c r="AB13" s="83">
        <v>121</v>
      </c>
      <c r="AC13" s="82">
        <v>289300</v>
      </c>
      <c r="AD13" s="83">
        <v>121</v>
      </c>
      <c r="AE13" s="84">
        <v>289300</v>
      </c>
      <c r="AF13" s="83">
        <v>0</v>
      </c>
      <c r="AG13" s="82">
        <v>0</v>
      </c>
      <c r="AH13" s="83">
        <v>113</v>
      </c>
      <c r="AI13" s="82">
        <v>193020</v>
      </c>
      <c r="AJ13" s="83">
        <v>113</v>
      </c>
      <c r="AK13" s="84">
        <v>193020</v>
      </c>
      <c r="AL13" s="85">
        <v>67</v>
      </c>
      <c r="AM13" s="84">
        <v>101120</v>
      </c>
      <c r="AN13" s="85">
        <v>84</v>
      </c>
      <c r="AO13" s="85">
        <v>16</v>
      </c>
      <c r="AP13" s="84">
        <v>52880</v>
      </c>
      <c r="AQ13" s="84">
        <v>86884.609999999986</v>
      </c>
      <c r="AR13" s="136" t="s">
        <v>33</v>
      </c>
      <c r="AS13" s="137">
        <v>8000</v>
      </c>
    </row>
    <row r="14" spans="1:45" ht="15.75" x14ac:dyDescent="0.25">
      <c r="A14" s="72" t="s">
        <v>13</v>
      </c>
      <c r="B14" s="73">
        <v>262</v>
      </c>
      <c r="C14" s="73">
        <v>1975</v>
      </c>
      <c r="D14" s="73">
        <v>70</v>
      </c>
      <c r="E14" s="73">
        <v>47</v>
      </c>
      <c r="F14" s="73">
        <v>295</v>
      </c>
      <c r="G14" s="73">
        <v>19</v>
      </c>
      <c r="H14" s="73">
        <v>48</v>
      </c>
      <c r="I14" s="73">
        <v>32</v>
      </c>
      <c r="J14" s="74">
        <v>29890</v>
      </c>
      <c r="K14" s="73">
        <v>91</v>
      </c>
      <c r="L14" s="74">
        <v>215320</v>
      </c>
      <c r="M14" s="75">
        <v>123</v>
      </c>
      <c r="N14" s="76">
        <v>245210</v>
      </c>
      <c r="O14" s="77">
        <v>27</v>
      </c>
      <c r="P14" s="78">
        <v>27720</v>
      </c>
      <c r="Q14" s="77">
        <v>86</v>
      </c>
      <c r="R14" s="78">
        <v>187500</v>
      </c>
      <c r="S14" s="75">
        <v>113</v>
      </c>
      <c r="T14" s="76">
        <v>215220</v>
      </c>
      <c r="U14" s="79">
        <v>2</v>
      </c>
      <c r="V14" s="80">
        <v>3080</v>
      </c>
      <c r="W14" s="81">
        <v>3</v>
      </c>
      <c r="X14" s="82">
        <v>11200</v>
      </c>
      <c r="Y14" s="83">
        <v>36</v>
      </c>
      <c r="Z14" s="83">
        <v>76</v>
      </c>
      <c r="AA14" s="82">
        <v>179900</v>
      </c>
      <c r="AB14" s="83">
        <v>99</v>
      </c>
      <c r="AC14" s="82">
        <v>548400</v>
      </c>
      <c r="AD14" s="83">
        <v>175</v>
      </c>
      <c r="AE14" s="84">
        <v>728300</v>
      </c>
      <c r="AF14" s="83">
        <v>25</v>
      </c>
      <c r="AG14" s="82">
        <v>40040</v>
      </c>
      <c r="AH14" s="83">
        <v>53</v>
      </c>
      <c r="AI14" s="82">
        <v>173630</v>
      </c>
      <c r="AJ14" s="83">
        <v>78</v>
      </c>
      <c r="AK14" s="84">
        <v>213670</v>
      </c>
      <c r="AL14" s="85">
        <v>51</v>
      </c>
      <c r="AM14" s="84">
        <v>143200</v>
      </c>
      <c r="AN14" s="85">
        <v>48</v>
      </c>
      <c r="AO14" s="85">
        <v>74</v>
      </c>
      <c r="AP14" s="84">
        <v>287800</v>
      </c>
      <c r="AQ14" s="84">
        <v>225960.21000000002</v>
      </c>
      <c r="AR14" s="134" t="s">
        <v>85</v>
      </c>
      <c r="AS14" s="135">
        <v>5600</v>
      </c>
    </row>
    <row r="15" spans="1:45" ht="15.75" x14ac:dyDescent="0.25">
      <c r="A15" s="72" t="s">
        <v>14</v>
      </c>
      <c r="B15" s="73">
        <v>3</v>
      </c>
      <c r="C15" s="73">
        <v>27</v>
      </c>
      <c r="D15" s="73">
        <v>0</v>
      </c>
      <c r="E15" s="73">
        <v>0</v>
      </c>
      <c r="F15" s="73">
        <v>107</v>
      </c>
      <c r="G15" s="73">
        <v>3</v>
      </c>
      <c r="H15" s="73">
        <v>0</v>
      </c>
      <c r="I15" s="73">
        <v>46</v>
      </c>
      <c r="J15" s="74">
        <v>6405</v>
      </c>
      <c r="K15" s="73">
        <v>11</v>
      </c>
      <c r="L15" s="74">
        <v>5880</v>
      </c>
      <c r="M15" s="75">
        <v>57</v>
      </c>
      <c r="N15" s="76">
        <v>12285</v>
      </c>
      <c r="O15" s="77">
        <v>47</v>
      </c>
      <c r="P15" s="78">
        <v>6475</v>
      </c>
      <c r="Q15" s="77">
        <v>11</v>
      </c>
      <c r="R15" s="78">
        <v>5880</v>
      </c>
      <c r="S15" s="75">
        <v>58</v>
      </c>
      <c r="T15" s="76">
        <v>12355</v>
      </c>
      <c r="U15" s="79">
        <v>0</v>
      </c>
      <c r="V15" s="80">
        <v>0</v>
      </c>
      <c r="W15" s="81">
        <v>0</v>
      </c>
      <c r="X15" s="82">
        <v>0</v>
      </c>
      <c r="Y15" s="83">
        <v>38</v>
      </c>
      <c r="Z15" s="83">
        <v>38</v>
      </c>
      <c r="AA15" s="82">
        <v>10150</v>
      </c>
      <c r="AB15" s="83">
        <v>17</v>
      </c>
      <c r="AC15" s="82">
        <v>4300</v>
      </c>
      <c r="AD15" s="83">
        <v>55</v>
      </c>
      <c r="AE15" s="84">
        <v>14450</v>
      </c>
      <c r="AF15" s="83">
        <v>27</v>
      </c>
      <c r="AG15" s="82">
        <v>3480</v>
      </c>
      <c r="AH15" s="83">
        <v>14</v>
      </c>
      <c r="AI15" s="82">
        <v>1580</v>
      </c>
      <c r="AJ15" s="83">
        <v>41</v>
      </c>
      <c r="AK15" s="84">
        <v>5060</v>
      </c>
      <c r="AL15" s="85">
        <v>24</v>
      </c>
      <c r="AM15" s="84">
        <v>2760</v>
      </c>
      <c r="AN15" s="85">
        <v>33</v>
      </c>
      <c r="AO15" s="85">
        <v>15</v>
      </c>
      <c r="AP15" s="84">
        <v>11690</v>
      </c>
      <c r="AQ15" s="84">
        <v>3129.51</v>
      </c>
      <c r="AR15" s="137"/>
      <c r="AS15" s="137"/>
    </row>
    <row r="16" spans="1:45" ht="15.75" x14ac:dyDescent="0.25">
      <c r="A16" s="72" t="s">
        <v>15</v>
      </c>
      <c r="B16" s="73">
        <v>0</v>
      </c>
      <c r="C16" s="73">
        <v>6</v>
      </c>
      <c r="D16" s="73">
        <v>2</v>
      </c>
      <c r="E16" s="73">
        <v>2</v>
      </c>
      <c r="F16" s="73">
        <v>49</v>
      </c>
      <c r="G16" s="73">
        <v>0</v>
      </c>
      <c r="H16" s="73">
        <v>1</v>
      </c>
      <c r="I16" s="73">
        <v>3</v>
      </c>
      <c r="J16" s="74">
        <v>210</v>
      </c>
      <c r="K16" s="73">
        <v>4</v>
      </c>
      <c r="L16" s="74">
        <v>840</v>
      </c>
      <c r="M16" s="75">
        <v>7</v>
      </c>
      <c r="N16" s="76">
        <v>1050</v>
      </c>
      <c r="O16" s="77">
        <v>3</v>
      </c>
      <c r="P16" s="78">
        <v>210</v>
      </c>
      <c r="Q16" s="77">
        <v>4</v>
      </c>
      <c r="R16" s="78">
        <v>840</v>
      </c>
      <c r="S16" s="75">
        <v>7</v>
      </c>
      <c r="T16" s="76">
        <v>1050</v>
      </c>
      <c r="U16" s="79">
        <v>0</v>
      </c>
      <c r="V16" s="80">
        <v>0</v>
      </c>
      <c r="W16" s="81">
        <v>0</v>
      </c>
      <c r="X16" s="82">
        <v>0</v>
      </c>
      <c r="Y16" s="83">
        <v>0</v>
      </c>
      <c r="Z16" s="83">
        <v>14</v>
      </c>
      <c r="AA16" s="82">
        <v>2700</v>
      </c>
      <c r="AB16" s="83">
        <v>3</v>
      </c>
      <c r="AC16" s="82">
        <v>900</v>
      </c>
      <c r="AD16" s="83">
        <v>17</v>
      </c>
      <c r="AE16" s="84">
        <v>3600</v>
      </c>
      <c r="AF16" s="83">
        <v>3</v>
      </c>
      <c r="AG16" s="82">
        <v>260</v>
      </c>
      <c r="AH16" s="83">
        <v>0</v>
      </c>
      <c r="AI16" s="82">
        <v>0</v>
      </c>
      <c r="AJ16" s="83">
        <v>3</v>
      </c>
      <c r="AK16" s="84">
        <v>260</v>
      </c>
      <c r="AL16" s="85">
        <v>2</v>
      </c>
      <c r="AM16" s="84">
        <v>160</v>
      </c>
      <c r="AN16" s="85">
        <v>0</v>
      </c>
      <c r="AO16" s="85">
        <v>16</v>
      </c>
      <c r="AP16" s="84">
        <v>4200</v>
      </c>
      <c r="AQ16" s="84">
        <v>4019.65</v>
      </c>
      <c r="AR16" s="137"/>
      <c r="AS16" s="137"/>
    </row>
    <row r="17" spans="1:45" ht="15.75" x14ac:dyDescent="0.25">
      <c r="A17" s="72" t="s">
        <v>16</v>
      </c>
      <c r="B17" s="73">
        <v>95</v>
      </c>
      <c r="C17" s="73">
        <v>26</v>
      </c>
      <c r="D17" s="73">
        <v>0</v>
      </c>
      <c r="E17" s="73">
        <v>0</v>
      </c>
      <c r="F17" s="73">
        <v>46</v>
      </c>
      <c r="G17" s="73">
        <v>4</v>
      </c>
      <c r="H17" s="73">
        <v>0</v>
      </c>
      <c r="I17" s="73">
        <v>3</v>
      </c>
      <c r="J17" s="74">
        <v>1050</v>
      </c>
      <c r="K17" s="73">
        <v>5</v>
      </c>
      <c r="L17" s="74">
        <v>3500</v>
      </c>
      <c r="M17" s="75">
        <v>8</v>
      </c>
      <c r="N17" s="76">
        <v>4550</v>
      </c>
      <c r="O17" s="77">
        <v>3</v>
      </c>
      <c r="P17" s="78">
        <v>1050</v>
      </c>
      <c r="Q17" s="77">
        <v>5</v>
      </c>
      <c r="R17" s="78">
        <v>3500</v>
      </c>
      <c r="S17" s="75">
        <v>8</v>
      </c>
      <c r="T17" s="76">
        <v>4550</v>
      </c>
      <c r="U17" s="79">
        <v>0</v>
      </c>
      <c r="V17" s="80">
        <v>0</v>
      </c>
      <c r="W17" s="81">
        <v>0</v>
      </c>
      <c r="X17" s="82">
        <v>0</v>
      </c>
      <c r="Y17" s="83">
        <v>2</v>
      </c>
      <c r="Z17" s="83">
        <v>46</v>
      </c>
      <c r="AA17" s="82">
        <v>17035</v>
      </c>
      <c r="AB17" s="83">
        <v>5</v>
      </c>
      <c r="AC17" s="82">
        <v>32000</v>
      </c>
      <c r="AD17" s="83">
        <v>51</v>
      </c>
      <c r="AE17" s="84">
        <v>49035</v>
      </c>
      <c r="AF17" s="83">
        <v>34</v>
      </c>
      <c r="AG17" s="82">
        <v>6805.8</v>
      </c>
      <c r="AH17" s="83">
        <v>1</v>
      </c>
      <c r="AI17" s="82">
        <v>5000</v>
      </c>
      <c r="AJ17" s="83">
        <v>35</v>
      </c>
      <c r="AK17" s="84">
        <v>11805.8</v>
      </c>
      <c r="AL17" s="85">
        <v>17</v>
      </c>
      <c r="AM17" s="84">
        <v>5208</v>
      </c>
      <c r="AN17" s="85">
        <v>31</v>
      </c>
      <c r="AO17" s="85">
        <v>29</v>
      </c>
      <c r="AP17" s="84">
        <v>5105</v>
      </c>
      <c r="AQ17" s="84">
        <v>4760.29</v>
      </c>
      <c r="AR17" s="137"/>
      <c r="AS17" s="137"/>
    </row>
    <row r="18" spans="1:45" ht="15.75" x14ac:dyDescent="0.25">
      <c r="A18" s="72" t="s">
        <v>17</v>
      </c>
      <c r="B18" s="73">
        <v>0</v>
      </c>
      <c r="C18" s="73">
        <v>44</v>
      </c>
      <c r="D18" s="73">
        <v>0</v>
      </c>
      <c r="E18" s="73">
        <v>0</v>
      </c>
      <c r="F18" s="73">
        <v>2</v>
      </c>
      <c r="G18" s="73">
        <v>0</v>
      </c>
      <c r="H18" s="73">
        <v>0</v>
      </c>
      <c r="I18" s="73">
        <v>0</v>
      </c>
      <c r="J18" s="74">
        <v>0</v>
      </c>
      <c r="K18" s="73">
        <v>2</v>
      </c>
      <c r="L18" s="74">
        <v>1400</v>
      </c>
      <c r="M18" s="75">
        <v>2</v>
      </c>
      <c r="N18" s="76">
        <v>1400</v>
      </c>
      <c r="O18" s="77">
        <v>0</v>
      </c>
      <c r="P18" s="78">
        <v>0</v>
      </c>
      <c r="Q18" s="77">
        <v>2</v>
      </c>
      <c r="R18" s="78">
        <v>1400</v>
      </c>
      <c r="S18" s="75">
        <v>2</v>
      </c>
      <c r="T18" s="76">
        <v>1400</v>
      </c>
      <c r="U18" s="79">
        <v>0</v>
      </c>
      <c r="V18" s="80">
        <v>0</v>
      </c>
      <c r="W18" s="81">
        <v>0</v>
      </c>
      <c r="X18" s="82">
        <v>0</v>
      </c>
      <c r="Y18" s="83">
        <v>0</v>
      </c>
      <c r="Z18" s="83">
        <v>0</v>
      </c>
      <c r="AA18" s="82">
        <v>0</v>
      </c>
      <c r="AB18" s="83">
        <v>1</v>
      </c>
      <c r="AC18" s="82">
        <v>30000</v>
      </c>
      <c r="AD18" s="83">
        <v>1</v>
      </c>
      <c r="AE18" s="84">
        <v>30000</v>
      </c>
      <c r="AF18" s="83">
        <v>0</v>
      </c>
      <c r="AG18" s="82">
        <v>0</v>
      </c>
      <c r="AH18" s="83">
        <v>0</v>
      </c>
      <c r="AI18" s="82">
        <v>0</v>
      </c>
      <c r="AJ18" s="83">
        <v>0</v>
      </c>
      <c r="AK18" s="84">
        <v>0</v>
      </c>
      <c r="AL18" s="85">
        <v>0</v>
      </c>
      <c r="AM18" s="84">
        <v>0</v>
      </c>
      <c r="AN18" s="85">
        <v>0</v>
      </c>
      <c r="AO18" s="85">
        <v>0</v>
      </c>
      <c r="AP18" s="84">
        <v>0</v>
      </c>
      <c r="AQ18" s="84">
        <v>0</v>
      </c>
      <c r="AR18" s="137"/>
      <c r="AS18" s="137"/>
    </row>
    <row r="19" spans="1:45" ht="15.75" x14ac:dyDescent="0.25">
      <c r="A19" s="72" t="s">
        <v>18</v>
      </c>
      <c r="B19" s="73">
        <v>4</v>
      </c>
      <c r="C19" s="73">
        <v>290</v>
      </c>
      <c r="D19" s="73">
        <v>0</v>
      </c>
      <c r="E19" s="73">
        <v>0</v>
      </c>
      <c r="F19" s="73">
        <v>3</v>
      </c>
      <c r="G19" s="73">
        <v>0</v>
      </c>
      <c r="H19" s="73">
        <v>0</v>
      </c>
      <c r="I19" s="73">
        <v>0</v>
      </c>
      <c r="J19" s="74">
        <v>0</v>
      </c>
      <c r="K19" s="73">
        <v>4</v>
      </c>
      <c r="L19" s="74">
        <v>15400</v>
      </c>
      <c r="M19" s="75">
        <v>4</v>
      </c>
      <c r="N19" s="76">
        <v>15400</v>
      </c>
      <c r="O19" s="77">
        <v>0</v>
      </c>
      <c r="P19" s="78">
        <v>0</v>
      </c>
      <c r="Q19" s="77">
        <v>4</v>
      </c>
      <c r="R19" s="78">
        <v>15400</v>
      </c>
      <c r="S19" s="75">
        <v>4</v>
      </c>
      <c r="T19" s="76">
        <v>15400</v>
      </c>
      <c r="U19" s="79">
        <v>0</v>
      </c>
      <c r="V19" s="80">
        <v>0</v>
      </c>
      <c r="W19" s="81">
        <v>0</v>
      </c>
      <c r="X19" s="82">
        <v>0</v>
      </c>
      <c r="Y19" s="83">
        <v>1</v>
      </c>
      <c r="Z19" s="83">
        <v>0</v>
      </c>
      <c r="AA19" s="82">
        <v>0</v>
      </c>
      <c r="AB19" s="83">
        <v>1</v>
      </c>
      <c r="AC19" s="82">
        <v>10000</v>
      </c>
      <c r="AD19" s="83">
        <v>1</v>
      </c>
      <c r="AE19" s="84">
        <v>10000</v>
      </c>
      <c r="AF19" s="83">
        <v>0</v>
      </c>
      <c r="AG19" s="82">
        <v>0</v>
      </c>
      <c r="AH19" s="83">
        <v>0</v>
      </c>
      <c r="AI19" s="82">
        <v>0</v>
      </c>
      <c r="AJ19" s="83">
        <v>0</v>
      </c>
      <c r="AK19" s="84">
        <v>0</v>
      </c>
      <c r="AL19" s="85">
        <v>0</v>
      </c>
      <c r="AM19" s="84">
        <v>0</v>
      </c>
      <c r="AN19" s="85">
        <v>0</v>
      </c>
      <c r="AO19" s="85">
        <v>2</v>
      </c>
      <c r="AP19" s="84">
        <v>11000</v>
      </c>
      <c r="AQ19" s="84">
        <v>0</v>
      </c>
      <c r="AR19" s="137"/>
      <c r="AS19" s="137"/>
    </row>
    <row r="20" spans="1:45" ht="15.75" x14ac:dyDescent="0.25">
      <c r="A20" s="86" t="s">
        <v>19</v>
      </c>
      <c r="B20" s="73">
        <v>0</v>
      </c>
      <c r="C20" s="73">
        <v>8</v>
      </c>
      <c r="D20" s="73">
        <v>0</v>
      </c>
      <c r="E20" s="73">
        <v>0</v>
      </c>
      <c r="F20" s="73">
        <v>6</v>
      </c>
      <c r="G20" s="73">
        <v>0</v>
      </c>
      <c r="H20" s="73">
        <v>0</v>
      </c>
      <c r="I20" s="73">
        <v>0</v>
      </c>
      <c r="J20" s="74">
        <v>0</v>
      </c>
      <c r="K20" s="73">
        <v>2</v>
      </c>
      <c r="L20" s="74">
        <v>4200</v>
      </c>
      <c r="M20" s="75">
        <v>2</v>
      </c>
      <c r="N20" s="76">
        <v>4200</v>
      </c>
      <c r="O20" s="77">
        <v>0</v>
      </c>
      <c r="P20" s="78">
        <v>0</v>
      </c>
      <c r="Q20" s="77">
        <v>2</v>
      </c>
      <c r="R20" s="78">
        <v>4200</v>
      </c>
      <c r="S20" s="75">
        <v>2</v>
      </c>
      <c r="T20" s="76">
        <v>4200</v>
      </c>
      <c r="U20" s="79">
        <v>0</v>
      </c>
      <c r="V20" s="80">
        <v>0</v>
      </c>
      <c r="W20" s="81">
        <v>0</v>
      </c>
      <c r="X20" s="82">
        <v>0</v>
      </c>
      <c r="Y20" s="83">
        <v>1</v>
      </c>
      <c r="Z20" s="83">
        <v>0</v>
      </c>
      <c r="AA20" s="82">
        <v>0</v>
      </c>
      <c r="AB20" s="83">
        <v>3</v>
      </c>
      <c r="AC20" s="82">
        <v>8000</v>
      </c>
      <c r="AD20" s="83">
        <v>3</v>
      </c>
      <c r="AE20" s="84">
        <v>8000</v>
      </c>
      <c r="AF20" s="83">
        <v>0</v>
      </c>
      <c r="AG20" s="82">
        <v>0</v>
      </c>
      <c r="AH20" s="83">
        <v>1</v>
      </c>
      <c r="AI20" s="82">
        <v>800</v>
      </c>
      <c r="AJ20" s="83">
        <v>1</v>
      </c>
      <c r="AK20" s="84">
        <v>800</v>
      </c>
      <c r="AL20" s="85">
        <v>1</v>
      </c>
      <c r="AM20" s="84">
        <v>800</v>
      </c>
      <c r="AN20" s="85">
        <v>2</v>
      </c>
      <c r="AO20" s="85">
        <v>0</v>
      </c>
      <c r="AP20" s="84">
        <v>0</v>
      </c>
      <c r="AQ20" s="84">
        <v>600</v>
      </c>
      <c r="AR20" s="137"/>
      <c r="AS20" s="137"/>
    </row>
    <row r="21" spans="1:45" ht="15.75" x14ac:dyDescent="0.25">
      <c r="A21" s="86" t="s">
        <v>20</v>
      </c>
      <c r="B21" s="73">
        <v>0</v>
      </c>
      <c r="C21" s="73">
        <v>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4">
        <v>0</v>
      </c>
      <c r="K21" s="73">
        <v>1</v>
      </c>
      <c r="L21" s="74">
        <v>1400</v>
      </c>
      <c r="M21" s="75">
        <v>1</v>
      </c>
      <c r="N21" s="76">
        <v>1400</v>
      </c>
      <c r="O21" s="77">
        <v>0</v>
      </c>
      <c r="P21" s="78">
        <v>0</v>
      </c>
      <c r="Q21" s="77">
        <v>1</v>
      </c>
      <c r="R21" s="78">
        <v>1400</v>
      </c>
      <c r="S21" s="75">
        <v>1</v>
      </c>
      <c r="T21" s="76">
        <v>1400</v>
      </c>
      <c r="U21" s="79">
        <v>0</v>
      </c>
      <c r="V21" s="80">
        <v>0</v>
      </c>
      <c r="W21" s="81">
        <v>0</v>
      </c>
      <c r="X21" s="82">
        <v>0</v>
      </c>
      <c r="Y21" s="83">
        <v>0</v>
      </c>
      <c r="Z21" s="83">
        <v>1</v>
      </c>
      <c r="AA21" s="82">
        <v>200</v>
      </c>
      <c r="AB21" s="83">
        <v>0</v>
      </c>
      <c r="AC21" s="82">
        <v>0</v>
      </c>
      <c r="AD21" s="83">
        <v>1</v>
      </c>
      <c r="AE21" s="84">
        <v>200</v>
      </c>
      <c r="AF21" s="83">
        <v>1</v>
      </c>
      <c r="AG21" s="82">
        <v>160</v>
      </c>
      <c r="AH21" s="83">
        <v>0</v>
      </c>
      <c r="AI21" s="82">
        <v>0</v>
      </c>
      <c r="AJ21" s="83">
        <v>1</v>
      </c>
      <c r="AK21" s="84">
        <v>160</v>
      </c>
      <c r="AL21" s="85">
        <v>1</v>
      </c>
      <c r="AM21" s="84">
        <v>160</v>
      </c>
      <c r="AN21" s="85">
        <v>1</v>
      </c>
      <c r="AO21" s="85">
        <v>0</v>
      </c>
      <c r="AP21" s="84">
        <v>0</v>
      </c>
      <c r="AQ21" s="84">
        <v>0</v>
      </c>
      <c r="AR21" s="137"/>
      <c r="AS21" s="137"/>
    </row>
    <row r="22" spans="1:45" ht="15.75" x14ac:dyDescent="0.25">
      <c r="A22" s="86" t="s">
        <v>21</v>
      </c>
      <c r="B22" s="73">
        <v>0</v>
      </c>
      <c r="C22" s="73">
        <v>2</v>
      </c>
      <c r="D22" s="73">
        <v>0</v>
      </c>
      <c r="E22" s="73">
        <v>0</v>
      </c>
      <c r="F22" s="73">
        <v>0</v>
      </c>
      <c r="G22" s="73">
        <v>1</v>
      </c>
      <c r="H22" s="73">
        <v>0</v>
      </c>
      <c r="I22" s="73">
        <v>0</v>
      </c>
      <c r="J22" s="74">
        <v>0</v>
      </c>
      <c r="K22" s="73">
        <v>0</v>
      </c>
      <c r="L22" s="74">
        <v>0</v>
      </c>
      <c r="M22" s="75">
        <v>0</v>
      </c>
      <c r="N22" s="76">
        <v>0</v>
      </c>
      <c r="O22" s="77">
        <v>0</v>
      </c>
      <c r="P22" s="78">
        <v>0</v>
      </c>
      <c r="Q22" s="77">
        <v>0</v>
      </c>
      <c r="R22" s="78">
        <v>0</v>
      </c>
      <c r="S22" s="75">
        <v>0</v>
      </c>
      <c r="T22" s="76">
        <v>0</v>
      </c>
      <c r="U22" s="79">
        <v>0</v>
      </c>
      <c r="V22" s="80">
        <v>0</v>
      </c>
      <c r="W22" s="81">
        <v>0</v>
      </c>
      <c r="X22" s="82">
        <v>0</v>
      </c>
      <c r="Y22" s="83">
        <v>0</v>
      </c>
      <c r="Z22" s="83">
        <v>0</v>
      </c>
      <c r="AA22" s="82">
        <v>0</v>
      </c>
      <c r="AB22" s="83">
        <v>2</v>
      </c>
      <c r="AC22" s="82">
        <v>8878400</v>
      </c>
      <c r="AD22" s="83">
        <v>2</v>
      </c>
      <c r="AE22" s="84">
        <v>8878400</v>
      </c>
      <c r="AF22" s="83">
        <v>0</v>
      </c>
      <c r="AG22" s="82">
        <v>0</v>
      </c>
      <c r="AH22" s="83">
        <v>0</v>
      </c>
      <c r="AI22" s="82">
        <v>0</v>
      </c>
      <c r="AJ22" s="83">
        <v>0</v>
      </c>
      <c r="AK22" s="84">
        <v>0</v>
      </c>
      <c r="AL22" s="85">
        <v>0</v>
      </c>
      <c r="AM22" s="84">
        <v>0</v>
      </c>
      <c r="AN22" s="85">
        <v>0</v>
      </c>
      <c r="AO22" s="85">
        <v>0</v>
      </c>
      <c r="AP22" s="84">
        <v>0</v>
      </c>
      <c r="AQ22" s="84">
        <v>0</v>
      </c>
      <c r="AR22" s="138"/>
      <c r="AS22" s="138"/>
    </row>
    <row r="23" spans="1:45" ht="16.5" customHeight="1" x14ac:dyDescent="0.25">
      <c r="A23" s="72" t="s">
        <v>31</v>
      </c>
      <c r="B23" s="73">
        <v>5</v>
      </c>
      <c r="C23" s="73">
        <v>24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4">
        <v>0</v>
      </c>
      <c r="K23" s="73">
        <v>0</v>
      </c>
      <c r="L23" s="74">
        <v>0</v>
      </c>
      <c r="M23" s="75">
        <v>0</v>
      </c>
      <c r="N23" s="76">
        <v>0</v>
      </c>
      <c r="O23" s="77">
        <v>0</v>
      </c>
      <c r="P23" s="78">
        <v>0</v>
      </c>
      <c r="Q23" s="77">
        <v>0</v>
      </c>
      <c r="R23" s="78">
        <v>0</v>
      </c>
      <c r="S23" s="75">
        <v>0</v>
      </c>
      <c r="T23" s="76">
        <v>0</v>
      </c>
      <c r="U23" s="79">
        <v>0</v>
      </c>
      <c r="V23" s="80">
        <v>0</v>
      </c>
      <c r="W23" s="81">
        <v>0</v>
      </c>
      <c r="X23" s="82">
        <v>0</v>
      </c>
      <c r="Y23" s="83">
        <v>0</v>
      </c>
      <c r="Z23" s="83">
        <v>0</v>
      </c>
      <c r="AA23" s="82">
        <v>0</v>
      </c>
      <c r="AB23" s="83">
        <v>0</v>
      </c>
      <c r="AC23" s="82">
        <v>0</v>
      </c>
      <c r="AD23" s="83">
        <v>0</v>
      </c>
      <c r="AE23" s="84">
        <v>0</v>
      </c>
      <c r="AF23" s="83">
        <v>0</v>
      </c>
      <c r="AG23" s="82">
        <v>0</v>
      </c>
      <c r="AH23" s="83">
        <v>0</v>
      </c>
      <c r="AI23" s="82">
        <v>0</v>
      </c>
      <c r="AJ23" s="83">
        <v>0</v>
      </c>
      <c r="AK23" s="84">
        <v>0</v>
      </c>
      <c r="AL23" s="85">
        <v>0</v>
      </c>
      <c r="AM23" s="84">
        <v>0</v>
      </c>
      <c r="AN23" s="85">
        <v>0</v>
      </c>
      <c r="AO23" s="85">
        <v>0</v>
      </c>
      <c r="AP23" s="84">
        <v>0</v>
      </c>
      <c r="AQ23" s="84">
        <v>0</v>
      </c>
      <c r="AR23" s="138"/>
      <c r="AS23" s="138"/>
    </row>
    <row r="24" spans="1:45" ht="16.5" thickBot="1" x14ac:dyDescent="0.3">
      <c r="A24" s="87" t="s">
        <v>32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9">
        <v>0</v>
      </c>
      <c r="K24" s="88">
        <v>0</v>
      </c>
      <c r="L24" s="89">
        <v>0</v>
      </c>
      <c r="M24" s="90">
        <v>0</v>
      </c>
      <c r="N24" s="91">
        <v>0</v>
      </c>
      <c r="O24" s="92">
        <v>0</v>
      </c>
      <c r="P24" s="93">
        <v>0</v>
      </c>
      <c r="Q24" s="92">
        <v>0</v>
      </c>
      <c r="R24" s="93">
        <v>0</v>
      </c>
      <c r="S24" s="90">
        <v>0</v>
      </c>
      <c r="T24" s="91">
        <v>0</v>
      </c>
      <c r="U24" s="94">
        <v>0</v>
      </c>
      <c r="V24" s="95">
        <v>0</v>
      </c>
      <c r="W24" s="96">
        <v>0</v>
      </c>
      <c r="X24" s="97">
        <v>0</v>
      </c>
      <c r="Y24" s="98">
        <v>0</v>
      </c>
      <c r="Z24" s="98">
        <v>0</v>
      </c>
      <c r="AA24" s="97">
        <v>0</v>
      </c>
      <c r="AB24" s="98">
        <v>0</v>
      </c>
      <c r="AC24" s="97">
        <v>0</v>
      </c>
      <c r="AD24" s="98">
        <v>0</v>
      </c>
      <c r="AE24" s="99">
        <v>0</v>
      </c>
      <c r="AF24" s="98">
        <v>0</v>
      </c>
      <c r="AG24" s="97">
        <v>0</v>
      </c>
      <c r="AH24" s="98">
        <v>0</v>
      </c>
      <c r="AI24" s="97">
        <v>0</v>
      </c>
      <c r="AJ24" s="98">
        <v>0</v>
      </c>
      <c r="AK24" s="99">
        <v>0</v>
      </c>
      <c r="AL24" s="100">
        <v>0</v>
      </c>
      <c r="AM24" s="99">
        <v>0</v>
      </c>
      <c r="AN24" s="100">
        <v>0</v>
      </c>
      <c r="AO24" s="100">
        <v>0</v>
      </c>
      <c r="AP24" s="99">
        <v>0</v>
      </c>
      <c r="AQ24" s="99">
        <v>0</v>
      </c>
      <c r="AR24" s="139"/>
      <c r="AS24" s="139"/>
    </row>
    <row r="25" spans="1:45" ht="15.75" x14ac:dyDescent="0.25">
      <c r="A25" s="14"/>
      <c r="B25" s="14"/>
      <c r="C25" s="14"/>
      <c r="D25" s="14"/>
      <c r="E25" s="14"/>
      <c r="F25" s="14"/>
      <c r="G25" s="14"/>
      <c r="H25" s="18"/>
      <c r="I25" s="15"/>
      <c r="J25" s="15"/>
      <c r="K25" s="19"/>
      <c r="L25" s="19"/>
      <c r="M25" s="19"/>
      <c r="N25" s="4"/>
      <c r="O25" s="5"/>
    </row>
    <row r="26" spans="1:45" ht="15.75" x14ac:dyDescent="0.25">
      <c r="A26" s="21" t="s">
        <v>22</v>
      </c>
      <c r="B26" s="14"/>
      <c r="C26" s="14"/>
      <c r="D26" s="4"/>
      <c r="E26" s="4"/>
      <c r="F26" s="4"/>
      <c r="G26" s="14"/>
      <c r="H26" s="18"/>
      <c r="I26" s="15"/>
      <c r="J26" s="15"/>
      <c r="K26" s="19"/>
      <c r="L26" s="19"/>
      <c r="M26" s="19"/>
      <c r="N26" s="2"/>
      <c r="O26" s="22"/>
      <c r="P26" s="5"/>
    </row>
    <row r="27" spans="1:45" ht="16.5" thickBot="1" x14ac:dyDescent="0.3">
      <c r="A27" s="14"/>
      <c r="B27" s="14"/>
      <c r="C27" s="14"/>
      <c r="D27" s="17"/>
      <c r="E27" s="17"/>
      <c r="F27" s="17"/>
      <c r="G27" s="14"/>
      <c r="H27" s="18"/>
      <c r="I27" s="15"/>
      <c r="J27" s="15"/>
      <c r="K27" s="19"/>
      <c r="L27" s="19"/>
      <c r="M27" s="19"/>
      <c r="N27" s="4"/>
      <c r="O27" s="20"/>
      <c r="P27" s="5"/>
    </row>
    <row r="28" spans="1:45" ht="26.25" thickBot="1" x14ac:dyDescent="0.3">
      <c r="A28" s="101"/>
      <c r="B28" s="161" t="s">
        <v>159</v>
      </c>
      <c r="C28" s="162"/>
      <c r="D28" s="161" t="s">
        <v>160</v>
      </c>
      <c r="E28" s="162"/>
      <c r="F28" s="161" t="s">
        <v>161</v>
      </c>
      <c r="G28" s="174"/>
      <c r="H28" s="174"/>
      <c r="I28" s="162"/>
      <c r="J28" s="33" t="s">
        <v>162</v>
      </c>
      <c r="K28" s="148" t="s">
        <v>2</v>
      </c>
      <c r="L28" s="149"/>
      <c r="M28" s="34" t="s">
        <v>146</v>
      </c>
    </row>
    <row r="29" spans="1:45" ht="15.75" thickBot="1" x14ac:dyDescent="0.3">
      <c r="A29" s="102"/>
      <c r="B29" s="103" t="s">
        <v>5</v>
      </c>
      <c r="C29" s="104" t="s">
        <v>6</v>
      </c>
      <c r="D29" s="33" t="s">
        <v>5</v>
      </c>
      <c r="E29" s="105" t="s">
        <v>6</v>
      </c>
      <c r="F29" s="33" t="s">
        <v>23</v>
      </c>
      <c r="G29" s="33" t="s">
        <v>24</v>
      </c>
      <c r="H29" s="33" t="s">
        <v>25</v>
      </c>
      <c r="I29" s="33" t="s">
        <v>26</v>
      </c>
      <c r="J29" s="33" t="s">
        <v>6</v>
      </c>
      <c r="K29" s="33" t="s">
        <v>5</v>
      </c>
      <c r="L29" s="105" t="s">
        <v>6</v>
      </c>
      <c r="M29" s="105" t="s">
        <v>6</v>
      </c>
    </row>
    <row r="30" spans="1:45" ht="16.5" thickBot="1" x14ac:dyDescent="0.3">
      <c r="A30" s="106" t="s">
        <v>9</v>
      </c>
      <c r="B30" s="45">
        <v>1</v>
      </c>
      <c r="C30" s="107">
        <v>2</v>
      </c>
      <c r="D30" s="108">
        <v>3</v>
      </c>
      <c r="E30" s="109">
        <v>4</v>
      </c>
      <c r="F30" s="108">
        <v>5</v>
      </c>
      <c r="G30" s="110">
        <v>6</v>
      </c>
      <c r="H30" s="111">
        <v>7</v>
      </c>
      <c r="I30" s="108">
        <v>8</v>
      </c>
      <c r="J30" s="112">
        <v>9</v>
      </c>
      <c r="K30" s="108">
        <v>10</v>
      </c>
      <c r="L30" s="109">
        <v>11</v>
      </c>
      <c r="M30" s="109">
        <v>12</v>
      </c>
    </row>
    <row r="31" spans="1:45" ht="16.5" thickBot="1" x14ac:dyDescent="0.3">
      <c r="A31" s="46" t="s">
        <v>158</v>
      </c>
      <c r="B31" s="113">
        <f>SUM(B32:B35)</f>
        <v>108</v>
      </c>
      <c r="C31" s="114">
        <f>SUM(C32:C35)</f>
        <v>189668.88</v>
      </c>
      <c r="D31" s="115">
        <f>SUM(D32:D35)</f>
        <v>22</v>
      </c>
      <c r="E31" s="116">
        <f>SUM(E32:E35)</f>
        <v>2828486.49</v>
      </c>
      <c r="F31" s="117">
        <f>SUM(F32:F35)</f>
        <v>106</v>
      </c>
      <c r="G31" s="118">
        <f t="shared" ref="G31:M31" si="1">SUM(G32:G35)</f>
        <v>30</v>
      </c>
      <c r="H31" s="119">
        <f t="shared" si="1"/>
        <v>18</v>
      </c>
      <c r="I31" s="120">
        <f t="shared" si="1"/>
        <v>13</v>
      </c>
      <c r="J31" s="121">
        <f>SUM(J32:J35)</f>
        <v>1151016.4400000002</v>
      </c>
      <c r="K31" s="122">
        <f t="shared" si="1"/>
        <v>25</v>
      </c>
      <c r="L31" s="123">
        <f t="shared" si="1"/>
        <v>1890480.97</v>
      </c>
      <c r="M31" s="124">
        <f t="shared" si="1"/>
        <v>12807.27</v>
      </c>
    </row>
    <row r="32" spans="1:45" ht="15.75" x14ac:dyDescent="0.25">
      <c r="A32" s="125" t="s">
        <v>27</v>
      </c>
      <c r="B32" s="126">
        <v>91</v>
      </c>
      <c r="C32" s="127">
        <v>179055.13</v>
      </c>
      <c r="D32" s="126">
        <v>10</v>
      </c>
      <c r="E32" s="127">
        <v>1981746.87</v>
      </c>
      <c r="F32" s="126">
        <v>79</v>
      </c>
      <c r="G32" s="126">
        <v>20</v>
      </c>
      <c r="H32" s="126">
        <v>3</v>
      </c>
      <c r="I32" s="126">
        <v>4</v>
      </c>
      <c r="J32" s="127">
        <v>662327.93000000005</v>
      </c>
      <c r="K32" s="126">
        <v>25</v>
      </c>
      <c r="L32" s="127">
        <v>1890480.97</v>
      </c>
      <c r="M32" s="127">
        <v>12807.27</v>
      </c>
    </row>
    <row r="33" spans="1:13" ht="15.75" x14ac:dyDescent="0.25">
      <c r="A33" s="128" t="s">
        <v>28</v>
      </c>
      <c r="B33" s="129">
        <v>17</v>
      </c>
      <c r="C33" s="130">
        <v>10613.75</v>
      </c>
      <c r="D33" s="129">
        <v>11</v>
      </c>
      <c r="E33" s="130">
        <v>811733.62</v>
      </c>
      <c r="F33" s="129">
        <v>27</v>
      </c>
      <c r="G33" s="129">
        <v>10</v>
      </c>
      <c r="H33" s="129">
        <v>15</v>
      </c>
      <c r="I33" s="129">
        <v>9</v>
      </c>
      <c r="J33" s="130">
        <v>408683.70999999996</v>
      </c>
      <c r="K33" s="129">
        <v>0</v>
      </c>
      <c r="L33" s="130">
        <v>0</v>
      </c>
      <c r="M33" s="130">
        <v>0</v>
      </c>
    </row>
    <row r="34" spans="1:13" ht="15.75" x14ac:dyDescent="0.25">
      <c r="A34" s="128" t="s">
        <v>29</v>
      </c>
      <c r="B34" s="129">
        <v>0</v>
      </c>
      <c r="C34" s="130">
        <v>0</v>
      </c>
      <c r="D34" s="129">
        <v>1</v>
      </c>
      <c r="E34" s="130">
        <v>35006</v>
      </c>
      <c r="F34" s="129">
        <v>0</v>
      </c>
      <c r="G34" s="129">
        <v>0</v>
      </c>
      <c r="H34" s="129">
        <v>0</v>
      </c>
      <c r="I34" s="129">
        <v>0</v>
      </c>
      <c r="J34" s="130">
        <v>28004.799999999999</v>
      </c>
      <c r="K34" s="129">
        <v>0</v>
      </c>
      <c r="L34" s="130">
        <v>0</v>
      </c>
      <c r="M34" s="130">
        <v>0</v>
      </c>
    </row>
    <row r="35" spans="1:13" ht="16.5" thickBot="1" x14ac:dyDescent="0.3">
      <c r="A35" s="131" t="s">
        <v>30</v>
      </c>
      <c r="B35" s="132">
        <v>0</v>
      </c>
      <c r="C35" s="133">
        <v>0</v>
      </c>
      <c r="D35" s="132">
        <v>0</v>
      </c>
      <c r="E35" s="133">
        <v>0</v>
      </c>
      <c r="F35" s="132">
        <v>0</v>
      </c>
      <c r="G35" s="132">
        <v>0</v>
      </c>
      <c r="H35" s="132">
        <v>0</v>
      </c>
      <c r="I35" s="132">
        <v>0</v>
      </c>
      <c r="J35" s="133">
        <v>52000</v>
      </c>
      <c r="K35" s="132">
        <v>0</v>
      </c>
      <c r="L35" s="133">
        <v>0</v>
      </c>
      <c r="M35" s="133">
        <v>0</v>
      </c>
    </row>
    <row r="36" spans="1:13" ht="15.75" x14ac:dyDescent="0.25">
      <c r="A36" s="150"/>
      <c r="B36" s="151"/>
      <c r="L36"/>
    </row>
    <row r="37" spans="1:13" ht="20.25" customHeight="1" x14ac:dyDescent="0.25">
      <c r="A37" s="140" t="s">
        <v>163</v>
      </c>
      <c r="B37" s="140"/>
      <c r="C37" s="140"/>
      <c r="L37"/>
    </row>
    <row r="38" spans="1:13" ht="15" customHeight="1" thickBot="1" x14ac:dyDescent="0.3">
      <c r="A38" s="140"/>
      <c r="B38" s="140"/>
      <c r="C38" s="140"/>
      <c r="L38"/>
    </row>
    <row r="39" spans="1:13" ht="16.5" customHeight="1" thickBot="1" x14ac:dyDescent="0.3">
      <c r="A39" s="141" t="s">
        <v>34</v>
      </c>
      <c r="B39" s="142">
        <f>SUM(B40:B46)</f>
        <v>11571.150000000001</v>
      </c>
      <c r="L39"/>
    </row>
    <row r="40" spans="1:13" ht="15.75" x14ac:dyDescent="0.25">
      <c r="A40" s="26" t="s">
        <v>35</v>
      </c>
      <c r="B40" s="30">
        <v>980.43</v>
      </c>
      <c r="L40"/>
    </row>
    <row r="41" spans="1:13" ht="15.75" x14ac:dyDescent="0.25">
      <c r="A41" s="26" t="s">
        <v>164</v>
      </c>
      <c r="B41" s="30">
        <v>764.08999999999992</v>
      </c>
      <c r="L41"/>
    </row>
    <row r="42" spans="1:13" ht="15.75" customHeight="1" x14ac:dyDescent="0.25">
      <c r="A42" s="26" t="s">
        <v>165</v>
      </c>
      <c r="B42" s="30">
        <v>4690.32</v>
      </c>
      <c r="L42"/>
    </row>
    <row r="43" spans="1:13" ht="15.75" x14ac:dyDescent="0.25">
      <c r="A43" s="26" t="s">
        <v>36</v>
      </c>
      <c r="B43" s="30">
        <v>2640.8999999999996</v>
      </c>
      <c r="L43"/>
    </row>
    <row r="44" spans="1:13" ht="15.75" x14ac:dyDescent="0.25">
      <c r="A44" s="26" t="s">
        <v>37</v>
      </c>
      <c r="B44" s="30">
        <v>1013.45</v>
      </c>
      <c r="L44"/>
    </row>
    <row r="45" spans="1:13" ht="15.75" x14ac:dyDescent="0.25">
      <c r="A45" s="26" t="s">
        <v>166</v>
      </c>
      <c r="B45" s="30">
        <v>1345.96</v>
      </c>
      <c r="L45"/>
    </row>
    <row r="46" spans="1:13" ht="16.5" thickBot="1" x14ac:dyDescent="0.3">
      <c r="A46" s="26" t="s">
        <v>38</v>
      </c>
      <c r="B46" s="30">
        <v>136</v>
      </c>
      <c r="L46"/>
    </row>
    <row r="47" spans="1:13" ht="16.5" thickBot="1" x14ac:dyDescent="0.3">
      <c r="A47" s="143" t="s">
        <v>39</v>
      </c>
      <c r="B47" s="144">
        <f>SUM(B48:B57)</f>
        <v>158267.39999999997</v>
      </c>
      <c r="L47"/>
    </row>
    <row r="48" spans="1:13" ht="15.75" x14ac:dyDescent="0.25">
      <c r="A48" s="26" t="s">
        <v>167</v>
      </c>
      <c r="B48" s="146">
        <v>688.68</v>
      </c>
      <c r="L48"/>
    </row>
    <row r="49" spans="1:12" ht="15.75" x14ac:dyDescent="0.25">
      <c r="A49" s="26" t="s">
        <v>40</v>
      </c>
      <c r="B49" s="147">
        <v>121729.1</v>
      </c>
      <c r="L49"/>
    </row>
    <row r="50" spans="1:12" ht="15.75" x14ac:dyDescent="0.25">
      <c r="A50" s="26" t="s">
        <v>168</v>
      </c>
      <c r="B50" s="147">
        <v>22403.84</v>
      </c>
      <c r="L50"/>
    </row>
    <row r="51" spans="1:12" ht="15.75" x14ac:dyDescent="0.25">
      <c r="A51" s="26" t="s">
        <v>41</v>
      </c>
      <c r="B51" s="147">
        <v>2126.65</v>
      </c>
      <c r="L51"/>
    </row>
    <row r="52" spans="1:12" ht="15.75" x14ac:dyDescent="0.25">
      <c r="A52" s="26" t="s">
        <v>169</v>
      </c>
      <c r="B52" s="147">
        <v>6866.7100000000009</v>
      </c>
      <c r="L52"/>
    </row>
    <row r="53" spans="1:12" ht="15.75" x14ac:dyDescent="0.25">
      <c r="A53" s="26" t="s">
        <v>42</v>
      </c>
      <c r="B53" s="147">
        <v>2270.58</v>
      </c>
      <c r="L53"/>
    </row>
    <row r="54" spans="1:12" ht="15.75" x14ac:dyDescent="0.25">
      <c r="A54" s="26" t="s">
        <v>43</v>
      </c>
      <c r="B54" s="147">
        <v>1464.8</v>
      </c>
      <c r="L54"/>
    </row>
    <row r="55" spans="1:12" ht="15.75" x14ac:dyDescent="0.25">
      <c r="A55" s="26" t="s">
        <v>44</v>
      </c>
      <c r="B55" s="147">
        <v>241.70000000000002</v>
      </c>
      <c r="L55"/>
    </row>
    <row r="56" spans="1:12" ht="15.75" x14ac:dyDescent="0.25">
      <c r="A56" s="26" t="s">
        <v>45</v>
      </c>
      <c r="B56" s="147">
        <v>118.65</v>
      </c>
      <c r="L56"/>
    </row>
    <row r="57" spans="1:12" ht="16.5" thickBot="1" x14ac:dyDescent="0.3">
      <c r="A57" s="26" t="s">
        <v>46</v>
      </c>
      <c r="B57" s="147">
        <v>356.69</v>
      </c>
      <c r="L57"/>
    </row>
    <row r="58" spans="1:12" ht="16.5" thickBot="1" x14ac:dyDescent="0.3">
      <c r="A58" s="143" t="s">
        <v>47</v>
      </c>
      <c r="B58" s="144">
        <f>SUM(B59:B70)</f>
        <v>192494.92</v>
      </c>
      <c r="L58"/>
    </row>
    <row r="59" spans="1:12" ht="15.75" x14ac:dyDescent="0.25">
      <c r="A59" s="27" t="s">
        <v>48</v>
      </c>
      <c r="B59" s="30">
        <v>462.61</v>
      </c>
      <c r="L59"/>
    </row>
    <row r="60" spans="1:12" ht="15.75" x14ac:dyDescent="0.25">
      <c r="A60" s="27" t="s">
        <v>49</v>
      </c>
      <c r="B60" s="30">
        <v>1238.6600000000001</v>
      </c>
      <c r="L60"/>
    </row>
    <row r="61" spans="1:12" ht="15.75" x14ac:dyDescent="0.25">
      <c r="A61" s="27" t="s">
        <v>50</v>
      </c>
      <c r="B61" s="30">
        <v>62.22</v>
      </c>
      <c r="L61"/>
    </row>
    <row r="62" spans="1:12" ht="15.75" x14ac:dyDescent="0.25">
      <c r="A62" s="27" t="s">
        <v>170</v>
      </c>
      <c r="B62" s="30">
        <v>30.4</v>
      </c>
      <c r="L62"/>
    </row>
    <row r="63" spans="1:12" ht="15.75" x14ac:dyDescent="0.25">
      <c r="A63" s="27" t="s">
        <v>171</v>
      </c>
      <c r="B63" s="30">
        <v>241.55</v>
      </c>
      <c r="L63"/>
    </row>
    <row r="64" spans="1:12" ht="15.75" x14ac:dyDescent="0.25">
      <c r="A64" s="27" t="s">
        <v>51</v>
      </c>
      <c r="B64" s="30">
        <v>51893.599999999999</v>
      </c>
      <c r="L64"/>
    </row>
    <row r="65" spans="1:12" ht="15.75" x14ac:dyDescent="0.25">
      <c r="A65" s="27" t="s">
        <v>52</v>
      </c>
      <c r="B65" s="30">
        <v>614.35</v>
      </c>
      <c r="L65"/>
    </row>
    <row r="66" spans="1:12" ht="15.75" x14ac:dyDescent="0.25">
      <c r="A66" s="27" t="s">
        <v>53</v>
      </c>
      <c r="B66" s="30">
        <v>27717.06</v>
      </c>
      <c r="L66"/>
    </row>
    <row r="67" spans="1:12" ht="15.75" x14ac:dyDescent="0.25">
      <c r="A67" s="27" t="s">
        <v>54</v>
      </c>
      <c r="B67" s="30">
        <v>78901.94</v>
      </c>
      <c r="L67"/>
    </row>
    <row r="68" spans="1:12" ht="15.75" x14ac:dyDescent="0.25">
      <c r="A68" s="27" t="s">
        <v>55</v>
      </c>
      <c r="B68" s="30">
        <v>1450.07</v>
      </c>
      <c r="L68"/>
    </row>
    <row r="69" spans="1:12" ht="15.75" x14ac:dyDescent="0.25">
      <c r="A69" s="28" t="s">
        <v>56</v>
      </c>
      <c r="B69" s="30">
        <v>26322.269999999997</v>
      </c>
      <c r="L69"/>
    </row>
    <row r="70" spans="1:12" ht="16.5" thickBot="1" x14ac:dyDescent="0.3">
      <c r="A70" s="27" t="s">
        <v>57</v>
      </c>
      <c r="B70" s="30">
        <v>3560.1900000000005</v>
      </c>
      <c r="L70"/>
    </row>
    <row r="71" spans="1:12" ht="16.5" thickBot="1" x14ac:dyDescent="0.3">
      <c r="A71" s="141" t="s">
        <v>58</v>
      </c>
      <c r="B71" s="142">
        <f>SUM(B72:B77)</f>
        <v>52238.55</v>
      </c>
      <c r="L71"/>
    </row>
    <row r="72" spans="1:12" ht="15.75" x14ac:dyDescent="0.25">
      <c r="A72" s="27" t="s">
        <v>59</v>
      </c>
      <c r="B72" s="30">
        <v>22400</v>
      </c>
      <c r="L72"/>
    </row>
    <row r="73" spans="1:12" ht="15.75" x14ac:dyDescent="0.25">
      <c r="A73" s="27" t="s">
        <v>60</v>
      </c>
      <c r="B73" s="30">
        <v>1628.75</v>
      </c>
      <c r="L73"/>
    </row>
    <row r="74" spans="1:12" ht="15.75" x14ac:dyDescent="0.25">
      <c r="A74" s="27" t="s">
        <v>61</v>
      </c>
      <c r="B74" s="30">
        <v>929.02</v>
      </c>
      <c r="L74"/>
    </row>
    <row r="75" spans="1:12" ht="15.75" x14ac:dyDescent="0.25">
      <c r="A75" s="27" t="s">
        <v>62</v>
      </c>
      <c r="B75" s="30">
        <v>4261.5</v>
      </c>
      <c r="L75"/>
    </row>
    <row r="76" spans="1:12" ht="15.75" x14ac:dyDescent="0.25">
      <c r="A76" s="27" t="s">
        <v>63</v>
      </c>
      <c r="B76" s="30">
        <v>3819.28</v>
      </c>
      <c r="L76"/>
    </row>
    <row r="77" spans="1:12" ht="16.5" thickBot="1" x14ac:dyDescent="0.3">
      <c r="A77" s="27" t="s">
        <v>64</v>
      </c>
      <c r="B77" s="30">
        <v>19200</v>
      </c>
      <c r="L77"/>
    </row>
    <row r="78" spans="1:12" ht="15" customHeight="1" thickBot="1" x14ac:dyDescent="0.3">
      <c r="A78" s="141" t="s">
        <v>65</v>
      </c>
      <c r="B78" s="142">
        <f>SUM(B79:B81)</f>
        <v>6985.38</v>
      </c>
      <c r="L78"/>
    </row>
    <row r="79" spans="1:12" ht="15.75" x14ac:dyDescent="0.25">
      <c r="A79" s="27" t="s">
        <v>66</v>
      </c>
      <c r="B79" s="30">
        <v>517</v>
      </c>
      <c r="L79"/>
    </row>
    <row r="80" spans="1:12" ht="15.75" x14ac:dyDescent="0.25">
      <c r="A80" s="27" t="s">
        <v>67</v>
      </c>
      <c r="B80" s="30">
        <v>458.46000000000004</v>
      </c>
      <c r="L80"/>
    </row>
    <row r="81" spans="1:12" ht="16.5" thickBot="1" x14ac:dyDescent="0.3">
      <c r="A81" s="27" t="s">
        <v>68</v>
      </c>
      <c r="B81" s="30">
        <v>6009.92</v>
      </c>
      <c r="L81"/>
    </row>
    <row r="82" spans="1:12" ht="16.5" thickBot="1" x14ac:dyDescent="0.3">
      <c r="A82" s="141" t="s">
        <v>69</v>
      </c>
      <c r="B82" s="142">
        <f>SUM(B83:B87)</f>
        <v>8746.58</v>
      </c>
      <c r="L82"/>
    </row>
    <row r="83" spans="1:12" ht="15.75" x14ac:dyDescent="0.25">
      <c r="A83" s="27" t="s">
        <v>70</v>
      </c>
      <c r="B83" s="30">
        <v>39.799999999999997</v>
      </c>
      <c r="L83"/>
    </row>
    <row r="84" spans="1:12" ht="15.75" x14ac:dyDescent="0.25">
      <c r="A84" s="27" t="s">
        <v>71</v>
      </c>
      <c r="B84" s="30">
        <v>1179.9899999999998</v>
      </c>
      <c r="L84"/>
    </row>
    <row r="85" spans="1:12" ht="15.75" x14ac:dyDescent="0.25">
      <c r="A85" s="27" t="s">
        <v>72</v>
      </c>
      <c r="B85" s="30">
        <v>4320</v>
      </c>
      <c r="L85"/>
    </row>
    <row r="86" spans="1:12" ht="15.75" x14ac:dyDescent="0.25">
      <c r="A86" s="27" t="s">
        <v>73</v>
      </c>
      <c r="B86" s="30">
        <v>583.24</v>
      </c>
      <c r="L86"/>
    </row>
    <row r="87" spans="1:12" ht="16.5" thickBot="1" x14ac:dyDescent="0.3">
      <c r="A87" s="27" t="s">
        <v>74</v>
      </c>
      <c r="B87" s="30">
        <v>2623.55</v>
      </c>
      <c r="L87"/>
    </row>
    <row r="88" spans="1:12" ht="16.5" thickBot="1" x14ac:dyDescent="0.3">
      <c r="A88" s="141" t="s">
        <v>75</v>
      </c>
      <c r="B88" s="142">
        <f>SUM(B89:B95)</f>
        <v>80246.89</v>
      </c>
      <c r="L88"/>
    </row>
    <row r="89" spans="1:12" ht="15.75" x14ac:dyDescent="0.25">
      <c r="A89" s="29" t="s">
        <v>76</v>
      </c>
      <c r="B89" s="30">
        <v>1601.23</v>
      </c>
      <c r="L89"/>
    </row>
    <row r="90" spans="1:12" ht="15.75" x14ac:dyDescent="0.25">
      <c r="A90" s="29" t="s">
        <v>77</v>
      </c>
      <c r="B90" s="30">
        <v>8182.2500000000009</v>
      </c>
      <c r="L90"/>
    </row>
    <row r="91" spans="1:12" ht="15.75" x14ac:dyDescent="0.25">
      <c r="A91" s="29" t="s">
        <v>172</v>
      </c>
      <c r="B91" s="30">
        <v>15.79</v>
      </c>
      <c r="L91"/>
    </row>
    <row r="92" spans="1:12" ht="15.75" x14ac:dyDescent="0.25">
      <c r="A92" s="29" t="s">
        <v>78</v>
      </c>
      <c r="B92" s="30">
        <v>46255.199999999997</v>
      </c>
      <c r="L92"/>
    </row>
    <row r="93" spans="1:12" ht="15.75" x14ac:dyDescent="0.25">
      <c r="A93" s="29" t="s">
        <v>79</v>
      </c>
      <c r="B93" s="30">
        <v>490.86</v>
      </c>
      <c r="L93"/>
    </row>
    <row r="94" spans="1:12" ht="15.75" x14ac:dyDescent="0.25">
      <c r="A94" s="29" t="s">
        <v>80</v>
      </c>
      <c r="B94" s="30">
        <v>23379.269999999997</v>
      </c>
      <c r="L94"/>
    </row>
    <row r="95" spans="1:12" ht="16.5" thickBot="1" x14ac:dyDescent="0.3">
      <c r="A95" s="29" t="s">
        <v>173</v>
      </c>
      <c r="B95" s="30">
        <v>322.29000000000002</v>
      </c>
      <c r="L95"/>
    </row>
    <row r="96" spans="1:12" ht="16.5" thickBot="1" x14ac:dyDescent="0.3">
      <c r="A96" s="141" t="s">
        <v>81</v>
      </c>
      <c r="B96" s="142">
        <f>SUM(B97:B102)</f>
        <v>22533.849999999995</v>
      </c>
      <c r="L96"/>
    </row>
    <row r="97" spans="1:12" ht="15.75" x14ac:dyDescent="0.25">
      <c r="A97" s="27" t="s">
        <v>82</v>
      </c>
      <c r="B97" s="30">
        <v>521.88</v>
      </c>
      <c r="L97"/>
    </row>
    <row r="98" spans="1:12" ht="15.75" x14ac:dyDescent="0.25">
      <c r="A98" s="27" t="s">
        <v>83</v>
      </c>
      <c r="B98" s="30">
        <v>541.57999999999993</v>
      </c>
      <c r="L98"/>
    </row>
    <row r="99" spans="1:12" ht="15.75" x14ac:dyDescent="0.25">
      <c r="A99" s="27" t="s">
        <v>84</v>
      </c>
      <c r="B99" s="30">
        <v>16908.849999999999</v>
      </c>
      <c r="L99"/>
    </row>
    <row r="100" spans="1:12" ht="15.75" x14ac:dyDescent="0.25">
      <c r="A100" s="27" t="s">
        <v>85</v>
      </c>
      <c r="B100" s="30">
        <v>2329.7399999999998</v>
      </c>
      <c r="L100"/>
    </row>
    <row r="101" spans="1:12" ht="15.75" x14ac:dyDescent="0.25">
      <c r="A101" s="27" t="s">
        <v>86</v>
      </c>
      <c r="B101" s="30">
        <v>668.18999999999994</v>
      </c>
      <c r="L101"/>
    </row>
    <row r="102" spans="1:12" ht="16.5" thickBot="1" x14ac:dyDescent="0.3">
      <c r="A102" s="27" t="s">
        <v>87</v>
      </c>
      <c r="B102" s="30">
        <v>1563.6100000000001</v>
      </c>
      <c r="L102"/>
    </row>
    <row r="103" spans="1:12" ht="16.5" thickBot="1" x14ac:dyDescent="0.3">
      <c r="A103" s="141" t="s">
        <v>88</v>
      </c>
      <c r="B103" s="142">
        <f>SUM(B104:B111)</f>
        <v>211496.35000000003</v>
      </c>
      <c r="L103"/>
    </row>
    <row r="104" spans="1:12" ht="15.75" x14ac:dyDescent="0.25">
      <c r="A104" s="27" t="s">
        <v>89</v>
      </c>
      <c r="B104" s="30">
        <v>7939.9400000000005</v>
      </c>
      <c r="L104"/>
    </row>
    <row r="105" spans="1:12" ht="15.75" x14ac:dyDescent="0.25">
      <c r="A105" s="27" t="s">
        <v>90</v>
      </c>
      <c r="B105" s="30">
        <v>159687.03</v>
      </c>
      <c r="L105"/>
    </row>
    <row r="106" spans="1:12" ht="15.75" x14ac:dyDescent="0.25">
      <c r="A106" s="27" t="s">
        <v>91</v>
      </c>
      <c r="B106" s="30">
        <v>853.37</v>
      </c>
      <c r="L106"/>
    </row>
    <row r="107" spans="1:12" ht="15.75" x14ac:dyDescent="0.25">
      <c r="A107" s="27" t="s">
        <v>92</v>
      </c>
      <c r="B107" s="30">
        <v>1409.7</v>
      </c>
      <c r="L107"/>
    </row>
    <row r="108" spans="1:12" ht="15.75" x14ac:dyDescent="0.25">
      <c r="A108" s="27" t="s">
        <v>93</v>
      </c>
      <c r="B108" s="30">
        <v>27191.040000000001</v>
      </c>
      <c r="L108"/>
    </row>
    <row r="109" spans="1:12" ht="15.75" x14ac:dyDescent="0.25">
      <c r="A109" s="27" t="s">
        <v>94</v>
      </c>
      <c r="B109" s="30">
        <v>2668</v>
      </c>
      <c r="L109"/>
    </row>
    <row r="110" spans="1:12" ht="15.75" x14ac:dyDescent="0.25">
      <c r="A110" s="27" t="s">
        <v>95</v>
      </c>
      <c r="B110" s="30">
        <v>764.06999999999994</v>
      </c>
      <c r="L110"/>
    </row>
    <row r="111" spans="1:12" ht="16.5" thickBot="1" x14ac:dyDescent="0.3">
      <c r="A111" s="27" t="s">
        <v>96</v>
      </c>
      <c r="B111" s="30">
        <v>10983.2</v>
      </c>
      <c r="L111"/>
    </row>
    <row r="112" spans="1:12" ht="16.5" thickBot="1" x14ac:dyDescent="0.3">
      <c r="A112" s="141" t="s">
        <v>97</v>
      </c>
      <c r="B112" s="142">
        <f>SUM(B113:B120)</f>
        <v>41046.400000000001</v>
      </c>
      <c r="L112"/>
    </row>
    <row r="113" spans="1:12" ht="15.75" x14ac:dyDescent="0.25">
      <c r="A113" s="27" t="s">
        <v>98</v>
      </c>
      <c r="B113" s="30">
        <v>451.20000000000005</v>
      </c>
      <c r="L113"/>
    </row>
    <row r="114" spans="1:12" ht="15.75" x14ac:dyDescent="0.25">
      <c r="A114" s="27" t="s">
        <v>99</v>
      </c>
      <c r="B114" s="30">
        <v>13622.400000000001</v>
      </c>
      <c r="L114"/>
    </row>
    <row r="115" spans="1:12" ht="15.75" x14ac:dyDescent="0.25">
      <c r="A115" s="27" t="s">
        <v>100</v>
      </c>
      <c r="B115" s="30">
        <v>16003.2</v>
      </c>
      <c r="L115"/>
    </row>
    <row r="116" spans="1:12" ht="15.75" x14ac:dyDescent="0.25">
      <c r="A116" s="27" t="s">
        <v>101</v>
      </c>
      <c r="B116" s="30">
        <v>1176.8</v>
      </c>
      <c r="L116"/>
    </row>
    <row r="117" spans="1:12" ht="15.75" x14ac:dyDescent="0.25">
      <c r="A117" s="27" t="s">
        <v>102</v>
      </c>
      <c r="B117" s="30">
        <v>172.8</v>
      </c>
      <c r="L117"/>
    </row>
    <row r="118" spans="1:12" ht="15.75" x14ac:dyDescent="0.25">
      <c r="A118" s="27" t="s">
        <v>103</v>
      </c>
      <c r="B118" s="30">
        <v>5448.0000000000009</v>
      </c>
      <c r="L118"/>
    </row>
    <row r="119" spans="1:12" ht="15.75" x14ac:dyDescent="0.25">
      <c r="A119" s="27" t="s">
        <v>104</v>
      </c>
      <c r="B119" s="30">
        <v>1023.2</v>
      </c>
      <c r="L119"/>
    </row>
    <row r="120" spans="1:12" ht="16.5" thickBot="1" x14ac:dyDescent="0.3">
      <c r="A120" s="27" t="s">
        <v>105</v>
      </c>
      <c r="B120" s="30">
        <v>3148.8</v>
      </c>
      <c r="L120"/>
    </row>
    <row r="121" spans="1:12" ht="16.5" thickBot="1" x14ac:dyDescent="0.3">
      <c r="A121" s="141" t="s">
        <v>106</v>
      </c>
      <c r="B121" s="142">
        <f>SUM(B122:B126)</f>
        <v>152574.20000000001</v>
      </c>
      <c r="L121"/>
    </row>
    <row r="122" spans="1:12" ht="15.75" x14ac:dyDescent="0.25">
      <c r="A122" s="29" t="s">
        <v>174</v>
      </c>
      <c r="B122" s="30">
        <v>8879.27</v>
      </c>
      <c r="L122"/>
    </row>
    <row r="123" spans="1:12" ht="15.75" x14ac:dyDescent="0.25">
      <c r="A123" s="29" t="s">
        <v>107</v>
      </c>
      <c r="B123" s="30">
        <v>2970.42</v>
      </c>
      <c r="L123"/>
    </row>
    <row r="124" spans="1:12" ht="15.75" x14ac:dyDescent="0.25">
      <c r="A124" s="23" t="s">
        <v>108</v>
      </c>
      <c r="B124" s="30">
        <v>1501.04</v>
      </c>
      <c r="L124"/>
    </row>
    <row r="125" spans="1:12" ht="15.75" x14ac:dyDescent="0.25">
      <c r="A125" s="23" t="s">
        <v>175</v>
      </c>
      <c r="B125" s="30">
        <v>8879.27</v>
      </c>
      <c r="L125"/>
    </row>
    <row r="126" spans="1:12" ht="16.5" thickBot="1" x14ac:dyDescent="0.3">
      <c r="A126" s="29" t="s">
        <v>109</v>
      </c>
      <c r="B126" s="30">
        <v>130344.2</v>
      </c>
      <c r="L126"/>
    </row>
    <row r="127" spans="1:12" ht="16.5" thickBot="1" x14ac:dyDescent="0.3">
      <c r="A127" s="141" t="s">
        <v>110</v>
      </c>
      <c r="B127" s="142">
        <f>SUM(B128)</f>
        <v>1082.08</v>
      </c>
      <c r="L127"/>
    </row>
    <row r="128" spans="1:12" ht="16.5" thickBot="1" x14ac:dyDescent="0.3">
      <c r="A128" s="27" t="s">
        <v>176</v>
      </c>
      <c r="B128" s="30">
        <v>1082.08</v>
      </c>
      <c r="L128"/>
    </row>
    <row r="129" spans="1:12" ht="16.5" thickBot="1" x14ac:dyDescent="0.3">
      <c r="A129" s="141" t="s">
        <v>111</v>
      </c>
      <c r="B129" s="142">
        <f>SUM(B130:B133)</f>
        <v>12788.699999999999</v>
      </c>
      <c r="L129"/>
    </row>
    <row r="130" spans="1:12" ht="15.75" x14ac:dyDescent="0.25">
      <c r="A130" s="31" t="s">
        <v>112</v>
      </c>
      <c r="B130" s="30">
        <v>9931.9</v>
      </c>
      <c r="L130"/>
    </row>
    <row r="131" spans="1:12" ht="15.75" x14ac:dyDescent="0.25">
      <c r="A131" s="32" t="s">
        <v>113</v>
      </c>
      <c r="B131" s="30">
        <v>450.4</v>
      </c>
      <c r="L131"/>
    </row>
    <row r="132" spans="1:12" ht="15.75" x14ac:dyDescent="0.25">
      <c r="A132" s="31" t="s">
        <v>114</v>
      </c>
      <c r="B132" s="30">
        <v>1945.6</v>
      </c>
      <c r="L132"/>
    </row>
    <row r="133" spans="1:12" ht="16.5" thickBot="1" x14ac:dyDescent="0.3">
      <c r="A133" s="32" t="s">
        <v>115</v>
      </c>
      <c r="B133" s="30">
        <v>460.8</v>
      </c>
      <c r="L133"/>
    </row>
    <row r="134" spans="1:12" ht="16.5" thickBot="1" x14ac:dyDescent="0.3">
      <c r="A134" s="141" t="s">
        <v>116</v>
      </c>
      <c r="B134" s="142">
        <f>SUM(B135:B142)</f>
        <v>23979.93</v>
      </c>
      <c r="L134"/>
    </row>
    <row r="135" spans="1:12" ht="15.75" x14ac:dyDescent="0.25">
      <c r="A135" s="28" t="s">
        <v>117</v>
      </c>
      <c r="B135" s="30">
        <v>10103.450000000001</v>
      </c>
      <c r="L135"/>
    </row>
    <row r="136" spans="1:12" ht="15.75" x14ac:dyDescent="0.25">
      <c r="A136" s="28" t="s">
        <v>118</v>
      </c>
      <c r="B136" s="30">
        <v>2229.98</v>
      </c>
      <c r="L136"/>
    </row>
    <row r="137" spans="1:12" ht="15.75" x14ac:dyDescent="0.25">
      <c r="A137" s="28" t="s">
        <v>119</v>
      </c>
      <c r="B137" s="30">
        <v>54.26</v>
      </c>
      <c r="L137"/>
    </row>
    <row r="138" spans="1:12" ht="15.75" x14ac:dyDescent="0.25">
      <c r="A138" s="28" t="s">
        <v>120</v>
      </c>
      <c r="B138" s="30">
        <v>1041.19</v>
      </c>
      <c r="L138"/>
    </row>
    <row r="139" spans="1:12" ht="15.75" x14ac:dyDescent="0.25">
      <c r="A139" s="28" t="s">
        <v>177</v>
      </c>
      <c r="B139" s="30">
        <v>58.050000000000004</v>
      </c>
      <c r="L139"/>
    </row>
    <row r="140" spans="1:12" ht="15.75" x14ac:dyDescent="0.25">
      <c r="A140" s="28" t="s">
        <v>121</v>
      </c>
      <c r="B140" s="30">
        <v>5078.28</v>
      </c>
      <c r="L140"/>
    </row>
    <row r="141" spans="1:12" ht="15.75" x14ac:dyDescent="0.25">
      <c r="A141" s="28" t="s">
        <v>122</v>
      </c>
      <c r="B141" s="30">
        <v>961.73</v>
      </c>
      <c r="L141"/>
    </row>
    <row r="142" spans="1:12" ht="16.5" thickBot="1" x14ac:dyDescent="0.3">
      <c r="A142" s="28" t="s">
        <v>123</v>
      </c>
      <c r="B142" s="30">
        <v>4452.99</v>
      </c>
      <c r="L142"/>
    </row>
    <row r="143" spans="1:12" ht="16.5" thickBot="1" x14ac:dyDescent="0.3">
      <c r="A143" s="141" t="s">
        <v>124</v>
      </c>
      <c r="B143" s="145">
        <f>B39+B47+B58+B71+B78+B82+B88+B96+B103+B112+B121+B127+B129+B134</f>
        <v>976052.38000000012</v>
      </c>
      <c r="L143"/>
    </row>
    <row r="144" spans="1:12" x14ac:dyDescent="0.25">
      <c r="L144"/>
    </row>
    <row r="145" spans="12:12" x14ac:dyDescent="0.25">
      <c r="L145"/>
    </row>
    <row r="146" spans="12:12" x14ac:dyDescent="0.25">
      <c r="L146"/>
    </row>
  </sheetData>
  <mergeCells count="35">
    <mergeCell ref="O6:R6"/>
    <mergeCell ref="B28:C28"/>
    <mergeCell ref="D28:E28"/>
    <mergeCell ref="F28:I28"/>
    <mergeCell ref="D1:E1"/>
    <mergeCell ref="A2:I2"/>
    <mergeCell ref="B6:B7"/>
    <mergeCell ref="A4:J4"/>
    <mergeCell ref="A6:A8"/>
    <mergeCell ref="C6:E7"/>
    <mergeCell ref="F6:H7"/>
    <mergeCell ref="I6:J7"/>
    <mergeCell ref="K6:L7"/>
    <mergeCell ref="M6:N7"/>
    <mergeCell ref="S6:T7"/>
    <mergeCell ref="U6:X6"/>
    <mergeCell ref="Y6:Y7"/>
    <mergeCell ref="Z6:AA7"/>
    <mergeCell ref="AB6:AC7"/>
    <mergeCell ref="K28:L28"/>
    <mergeCell ref="A36:B36"/>
    <mergeCell ref="AR6:AS7"/>
    <mergeCell ref="AO6:AP7"/>
    <mergeCell ref="AQ6:AQ7"/>
    <mergeCell ref="O7:P7"/>
    <mergeCell ref="Q7:R7"/>
    <mergeCell ref="U7:V7"/>
    <mergeCell ref="W7:X7"/>
    <mergeCell ref="AF7:AG7"/>
    <mergeCell ref="AH7:AI7"/>
    <mergeCell ref="AD6:AE7"/>
    <mergeCell ref="AF6:AI6"/>
    <mergeCell ref="AJ6:AK7"/>
    <mergeCell ref="AL6:AM7"/>
    <mergeCell ref="AN6:A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2025-03-28T12:00:48Z</dcterms:modified>
</cp:coreProperties>
</file>